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152" activeTab="0"/>
  </bookViews>
  <sheets>
    <sheet name="2011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<sst xmlns="http://schemas.openxmlformats.org/spreadsheetml/2006/main" count="32" uniqueCount="15">
  <si>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</si>
  <si>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</si>
  <si>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</si>
  <si>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</si>
  <si>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</si>
  <si>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</si>
  <si>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</si>
  <si>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</si>
  <si>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</si>
  <si>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</si>
  <si>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</si>
  <si>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   Companies Reporting Production</t>
  </si>
  <si>
    <t>Coal Refuse Sites</t>
  </si>
  <si>
    <t>Total Anthracite Production</t>
  </si>
  <si>
    <t>2012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</si>
</sst>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36"/>
      <c r="B1" s="36"/>
      <c r="C1" s="36"/>
      <c r="D1" s="36"/>
      <c r="E1" s="36"/>
      <c r="F1" s="36"/>
    </row>
    <row r="2" spans="1:6" s="25" customFormat="1" ht="17.25">
      <c r="A2" s="47" t="s">
        <v>14</v>
      </c>
      <c r="B2" s="47"/>
      <c r="C2" s="47"/>
      <c r="D2" s="47"/>
      <c r="E2" s="47"/>
      <c r="F2" s="35"/>
    </row>
    <row r="3" spans="1:2" ht="18" customHeight="1">
      <c r="A3" s="2"/>
      <c r="B3" s="2"/>
    </row>
    <row r="4" spans="1:5" s="6" customFormat="1" ht="15.75" customHeight="1">
      <c r="A4" s="10"/>
      <c r="B4" s="12">
        <v>2012</v>
      </c>
      <c r="C4" s="12">
        <v>2011</v>
      </c>
      <c r="D4" s="12" t="s">
        <v>0</v>
      </c>
      <c r="E4" s="12" t="s">
        <v>1</v>
      </c>
    </row>
    <row r="5" spans="3:5" s="6" customFormat="1" ht="12.75">
      <c r="C5" s="9"/>
      <c r="D5" s="9"/>
      <c r="E5" s="9"/>
    </row>
    <row r="6" spans="1:5" ht="13.5">
      <c r="A6" s="4" t="s">
        <v>2</v>
      </c>
      <c r="B6" s="4"/>
      <c r="C6" s="5"/>
      <c r="D6" s="5"/>
      <c r="E6" s="5"/>
    </row>
    <row r="7" spans="1:8" ht="12.75">
      <c r="A7" s="11" t="s">
        <v>3</v>
      </c>
      <c r="B7" s="31">
        <v>114387</v>
      </c>
      <c r="C7" s="31">
        <v>166383</v>
      </c>
      <c r="D7" s="16">
        <f>B7-C7</f>
        <v>-51996</v>
      </c>
      <c r="E7" s="17">
        <f>D7/C7</f>
        <v>-0.3125078884261012</v>
      </c>
      <c r="H7" s="21"/>
    </row>
    <row r="8" spans="1:8" s="15" customFormat="1" ht="12.75">
      <c r="A8" s="14" t="s">
        <v>8</v>
      </c>
      <c r="B8" s="18">
        <f>B7/1.269</f>
        <v>90139.47990543736</v>
      </c>
      <c r="C8" s="18">
        <f>C7/1.269</f>
        <v>131113.47517730496</v>
      </c>
      <c r="D8" s="16"/>
      <c r="E8" s="17"/>
      <c r="H8" s="34"/>
    </row>
    <row r="9" spans="1:8" ht="12.75">
      <c r="A9" s="11" t="s">
        <v>4</v>
      </c>
      <c r="B9" s="11">
        <v>85</v>
      </c>
      <c r="C9" s="11">
        <v>94</v>
      </c>
      <c r="D9" s="16">
        <f>B9-C9</f>
        <v>-9</v>
      </c>
      <c r="E9" s="17">
        <f>D9/C9</f>
        <v>-0.09574468085106383</v>
      </c>
      <c r="H9" s="20"/>
    </row>
    <row r="10" spans="1:8" ht="12.75">
      <c r="A10" s="30" t="s">
        <v>9</v>
      </c>
      <c r="B10" s="31">
        <v>131210</v>
      </c>
      <c r="C10" s="31">
        <v>148710</v>
      </c>
      <c r="D10" s="16">
        <f>B10-C10</f>
        <v>-17500</v>
      </c>
      <c r="E10" s="17">
        <f>D10/C10</f>
        <v>-0.1176787035169121</v>
      </c>
      <c r="H10" s="21"/>
    </row>
    <row r="11" spans="1:8" ht="12.75">
      <c r="A11" s="32" t="s">
        <v>6</v>
      </c>
      <c r="B11" s="32">
        <v>12</v>
      </c>
      <c r="C11" s="32">
        <v>11</v>
      </c>
      <c r="D11" s="16">
        <f>B11-C11</f>
        <v>1</v>
      </c>
      <c r="E11" s="17">
        <f>D11/C11</f>
        <v>0.09090909090909091</v>
      </c>
      <c r="H11" s="20"/>
    </row>
    <row r="12" spans="1:8" ht="12.75">
      <c r="A12" s="32" t="s">
        <v>11</v>
      </c>
      <c r="B12" s="32">
        <v>11</v>
      </c>
      <c r="C12" s="32">
        <v>11</v>
      </c>
      <c r="D12" s="16">
        <f>B12-C12</f>
        <v>0</v>
      </c>
      <c r="E12" s="17">
        <f>D12/C12</f>
        <v>0</v>
      </c>
      <c r="H12" s="20"/>
    </row>
    <row r="13" spans="1:8" ht="12.75">
      <c r="A13" s="6"/>
      <c r="B13" s="38"/>
      <c r="C13" s="20"/>
      <c r="D13" s="21"/>
      <c r="E13" s="22"/>
      <c r="H13" s="20"/>
    </row>
    <row r="14" spans="1:8" ht="13.5">
      <c r="A14" s="4" t="s">
        <v>5</v>
      </c>
      <c r="B14" s="39"/>
      <c r="C14" s="23"/>
      <c r="D14" s="21"/>
      <c r="E14" s="22"/>
      <c r="H14" s="23"/>
    </row>
    <row r="15" spans="1:8" ht="12.75">
      <c r="A15" s="11" t="s">
        <v>3</v>
      </c>
      <c r="B15" s="40">
        <v>5517156</v>
      </c>
      <c r="C15" s="40">
        <v>3957240</v>
      </c>
      <c r="D15" s="16">
        <f>B15-C15</f>
        <v>1559916</v>
      </c>
      <c r="E15" s="17">
        <f aca="true" t="shared" si="0" ref="E15:E20">D15/C15</f>
        <v>0.3941929223398126</v>
      </c>
      <c r="H15" s="21"/>
    </row>
    <row r="16" spans="1:8" s="15" customFormat="1" ht="12.75">
      <c r="A16" s="14" t="s">
        <v>8</v>
      </c>
      <c r="B16" s="41">
        <f>B15/1.269</f>
        <v>4347640.661938535</v>
      </c>
      <c r="C16" s="41">
        <f>C15/1.269</f>
        <v>3118392.4349881797</v>
      </c>
      <c r="D16" s="18"/>
      <c r="E16" s="17"/>
      <c r="H16" s="34"/>
    </row>
    <row r="17" spans="1:8" ht="12.75">
      <c r="A17" s="11" t="s">
        <v>4</v>
      </c>
      <c r="B17" s="42">
        <v>676</v>
      </c>
      <c r="C17" s="42">
        <v>544</v>
      </c>
      <c r="D17" s="16">
        <f>B17-C17</f>
        <v>132</v>
      </c>
      <c r="E17" s="17">
        <f t="shared" si="0"/>
        <v>0.2426470588235294</v>
      </c>
      <c r="H17" s="20"/>
    </row>
    <row r="18" spans="1:8" ht="12.75">
      <c r="A18" s="11" t="s">
        <v>9</v>
      </c>
      <c r="B18" s="43">
        <v>1324332</v>
      </c>
      <c r="C18" s="43">
        <v>1047436</v>
      </c>
      <c r="D18" s="16">
        <f>B18-C18</f>
        <v>276896</v>
      </c>
      <c r="E18" s="17">
        <f t="shared" si="0"/>
        <v>0.26435600838619255</v>
      </c>
      <c r="H18" s="21"/>
    </row>
    <row r="19" spans="1:8" ht="12.75">
      <c r="A19" s="11" t="s">
        <v>6</v>
      </c>
      <c r="B19" s="42">
        <v>64</v>
      </c>
      <c r="C19" s="42">
        <v>58</v>
      </c>
      <c r="D19" s="16">
        <f>B19-C19</f>
        <v>6</v>
      </c>
      <c r="E19" s="17">
        <f t="shared" si="0"/>
        <v>0.10344827586206896</v>
      </c>
      <c r="H19" s="20"/>
    </row>
    <row r="20" spans="1:8" ht="12.75">
      <c r="A20" s="33" t="s">
        <v>11</v>
      </c>
      <c r="B20" s="42">
        <v>46</v>
      </c>
      <c r="C20" s="42">
        <v>42</v>
      </c>
      <c r="D20" s="16">
        <f>B20-C20</f>
        <v>4</v>
      </c>
      <c r="E20" s="17">
        <f t="shared" si="0"/>
        <v>0.09523809523809523</v>
      </c>
      <c r="H20" s="21"/>
    </row>
    <row r="21" spans="1:8" ht="12.75">
      <c r="A21" s="6"/>
      <c r="B21" s="38"/>
      <c r="C21" s="20"/>
      <c r="D21" s="21"/>
      <c r="E21" s="22"/>
      <c r="H21" s="20"/>
    </row>
    <row r="22" spans="1:8" ht="13.5">
      <c r="A22" s="4" t="s">
        <v>12</v>
      </c>
      <c r="B22" s="39"/>
      <c r="C22" s="23"/>
      <c r="D22" s="21"/>
      <c r="E22" s="22"/>
      <c r="H22" s="23"/>
    </row>
    <row r="23" spans="1:8" ht="12.75">
      <c r="A23" s="11" t="s">
        <v>3</v>
      </c>
      <c r="B23" s="40">
        <v>4005088</v>
      </c>
      <c r="C23" s="40">
        <v>4069026</v>
      </c>
      <c r="D23" s="16">
        <f>B23-C23</f>
        <v>-63938</v>
      </c>
      <c r="E23" s="17">
        <f aca="true" t="shared" si="1" ref="E23:E28">D23/C23</f>
        <v>-0.015713342701668655</v>
      </c>
      <c r="H23" s="21"/>
    </row>
    <row r="24" spans="1:8" ht="12.75">
      <c r="A24" s="14" t="s">
        <v>8</v>
      </c>
      <c r="B24" s="41">
        <f>B23/1.269</f>
        <v>3156097.7147360127</v>
      </c>
      <c r="C24" s="41">
        <f>C23/1.269</f>
        <v>3206482.2695035464</v>
      </c>
      <c r="D24" s="16"/>
      <c r="E24" s="17"/>
      <c r="H24" s="34"/>
    </row>
    <row r="25" spans="1:8" ht="12.75">
      <c r="A25" s="11" t="s">
        <v>4</v>
      </c>
      <c r="B25" s="42">
        <v>322</v>
      </c>
      <c r="C25" s="42">
        <v>274</v>
      </c>
      <c r="D25" s="16">
        <f>B25-C25</f>
        <v>48</v>
      </c>
      <c r="E25" s="17">
        <f t="shared" si="1"/>
        <v>0.17518248175182483</v>
      </c>
      <c r="H25" s="20"/>
    </row>
    <row r="26" spans="1:8" ht="12.75">
      <c r="A26" s="11" t="s">
        <v>9</v>
      </c>
      <c r="B26" s="43">
        <v>480181</v>
      </c>
      <c r="C26" s="43">
        <v>505252</v>
      </c>
      <c r="D26" s="16">
        <f>B26-C26</f>
        <v>-25071</v>
      </c>
      <c r="E26" s="17">
        <f t="shared" si="1"/>
        <v>-0.0496207832922977</v>
      </c>
      <c r="H26" s="21"/>
    </row>
    <row r="27" spans="1:8" ht="12.75">
      <c r="A27" s="30" t="s">
        <v>7</v>
      </c>
      <c r="B27" s="44">
        <v>45</v>
      </c>
      <c r="C27" s="44">
        <v>46</v>
      </c>
      <c r="D27" s="16">
        <f>B27-C27</f>
        <v>-1</v>
      </c>
      <c r="E27" s="17">
        <f t="shared" si="1"/>
        <v>-0.021739130434782608</v>
      </c>
      <c r="H27" s="20"/>
    </row>
    <row r="28" spans="1:8" ht="12.75">
      <c r="A28" s="11" t="s">
        <v>11</v>
      </c>
      <c r="B28" s="42">
        <v>33</v>
      </c>
      <c r="C28" s="42">
        <v>34</v>
      </c>
      <c r="D28" s="16">
        <f>B28-C28</f>
        <v>-1</v>
      </c>
      <c r="E28" s="17">
        <f t="shared" si="1"/>
        <v>-0.029411764705882353</v>
      </c>
      <c r="H28" s="20"/>
    </row>
    <row r="29" spans="1:5" ht="12.75">
      <c r="A29" s="6"/>
      <c r="B29" s="38"/>
      <c r="C29" s="20"/>
      <c r="D29" s="21"/>
      <c r="E29" s="22"/>
    </row>
    <row r="30" spans="1:5" ht="13.5">
      <c r="A30" s="4" t="s">
        <v>13</v>
      </c>
      <c r="B30" s="39"/>
      <c r="C30" s="23"/>
      <c r="D30" s="21"/>
      <c r="E30" s="22"/>
    </row>
    <row r="31" spans="1:8" ht="12.75">
      <c r="A31" s="11" t="s">
        <v>3</v>
      </c>
      <c r="B31" s="40">
        <f aca="true" t="shared" si="2" ref="B31:C35">B7+B15+B23</f>
        <v>9636631</v>
      </c>
      <c r="C31" s="16">
        <f t="shared" si="2"/>
        <v>8192649</v>
      </c>
      <c r="D31" s="16">
        <f>B31-C31</f>
        <v>1443982</v>
      </c>
      <c r="E31" s="17">
        <f aca="true" t="shared" si="3" ref="E31:E36">D31/C31</f>
        <v>0.17625337055206441</v>
      </c>
      <c r="H31" s="29"/>
    </row>
    <row r="32" spans="1:5" s="15" customFormat="1" ht="12.75">
      <c r="A32" s="14" t="s">
        <v>8</v>
      </c>
      <c r="B32" s="41">
        <f t="shared" si="2"/>
        <v>7593877.8565799855</v>
      </c>
      <c r="C32" s="18">
        <f t="shared" si="2"/>
        <v>6455988.179669031</v>
      </c>
      <c r="D32" s="16"/>
      <c r="E32" s="17"/>
    </row>
    <row r="33" spans="1:5" ht="12.75">
      <c r="A33" s="11" t="s">
        <v>4</v>
      </c>
      <c r="B33" s="45">
        <f t="shared" si="2"/>
        <v>1083</v>
      </c>
      <c r="C33" s="19">
        <f t="shared" si="2"/>
        <v>912</v>
      </c>
      <c r="D33" s="16">
        <f>B33-C33</f>
        <v>171</v>
      </c>
      <c r="E33" s="17">
        <f t="shared" si="3"/>
        <v>0.1875</v>
      </c>
    </row>
    <row r="34" spans="1:5" ht="12.75">
      <c r="A34" s="11" t="s">
        <v>9</v>
      </c>
      <c r="B34" s="40">
        <f t="shared" si="2"/>
        <v>1935723</v>
      </c>
      <c r="C34" s="16">
        <f t="shared" si="2"/>
        <v>1701398</v>
      </c>
      <c r="D34" s="16">
        <f>B34-C34</f>
        <v>234325</v>
      </c>
      <c r="E34" s="17">
        <f t="shared" si="3"/>
        <v>0.1377249767544102</v>
      </c>
    </row>
    <row r="35" spans="1:5" ht="12.75">
      <c r="A35" s="11" t="s">
        <v>7</v>
      </c>
      <c r="B35" s="45">
        <f t="shared" si="2"/>
        <v>121</v>
      </c>
      <c r="C35" s="19">
        <f t="shared" si="2"/>
        <v>115</v>
      </c>
      <c r="D35" s="16">
        <f>B35-C35</f>
        <v>6</v>
      </c>
      <c r="E35" s="17">
        <f t="shared" si="3"/>
        <v>0.05217391304347826</v>
      </c>
    </row>
    <row r="36" spans="1:5" ht="12.75">
      <c r="A36" s="11" t="s">
        <v>11</v>
      </c>
      <c r="B36" s="45">
        <v>76</v>
      </c>
      <c r="C36" s="19">
        <v>79</v>
      </c>
      <c r="D36" s="16">
        <f>B36-C36</f>
        <v>-3</v>
      </c>
      <c r="E36" s="17">
        <f t="shared" si="3"/>
        <v>-0.0379746835443038</v>
      </c>
    </row>
    <row r="37" spans="1:5" ht="12.75" customHeight="1">
      <c r="A37" s="3"/>
      <c r="B37" s="46"/>
      <c r="C37" s="3"/>
      <c r="D37" s="8"/>
      <c r="E37" s="7"/>
    </row>
    <row r="38" spans="1:6" s="24" customFormat="1" ht="15" customHeight="1">
      <c r="A38" s="27"/>
      <c r="B38" s="27"/>
      <c r="C38" s="28"/>
      <c r="D38" s="28"/>
      <c r="E38" s="28"/>
      <c r="F38" s="37"/>
    </row>
    <row r="39" spans="1:2" ht="12.75">
      <c r="A39" s="13" t="s">
        <v>10</v>
      </c>
      <c r="B39" s="13"/>
    </row>
    <row r="40" spans="1:4" ht="15">
      <c r="A40" s="2"/>
      <c r="B40" s="2"/>
      <c r="D40" s="26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2013-07-17T12:42:34Z</cp:lastPrinted>
  <dcterms:created xsi:type="dcterms:W3CDTF">2002-06-15T23:25:10Z</dcterms:created>
  <dcterms:modified xsi:type="dcterms:W3CDTF">2013-08-08T17:09:48Z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1867012258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