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364" windowWidth="23064" windowHeight="5412" activeTab="0"/>
  </bookViews>
  <sheets>
    <sheet name="2016 Bituminous Underground" sheetId="1" r:id="rId1"/>
  </sheets>
  <definedNames>
    <definedName name="_xlnm.Print_Area" localSheetId="0">'2016 Bituminous Underground'!$A$1:$K$96</definedName>
  </definedNames>
  <calcPr fullCalcOnLoad="1"/>
</workbook>
</file>

<file path=xl/sharedStrings.xml><?xml version="1.0" encoding="utf-8"?>
<sst xmlns="http://schemas.openxmlformats.org/spreadsheetml/2006/main" count="313" uniqueCount="116">
  <si>
    <t>Armstrong County</t>
  </si>
  <si>
    <t>Surface</t>
  </si>
  <si>
    <t>Underground</t>
  </si>
  <si>
    <t>Total Tons</t>
  </si>
  <si>
    <t>Number of</t>
  </si>
  <si>
    <t>Hours</t>
  </si>
  <si>
    <t xml:space="preserve"> Accidents</t>
  </si>
  <si>
    <t>Company</t>
  </si>
  <si>
    <t>Permit</t>
  </si>
  <si>
    <t>Site Name</t>
  </si>
  <si>
    <t>Permit Acres</t>
  </si>
  <si>
    <t>Production</t>
  </si>
  <si>
    <t>Mineral</t>
  </si>
  <si>
    <t>Employees</t>
  </si>
  <si>
    <t>Worked</t>
  </si>
  <si>
    <t>Fatal</t>
  </si>
  <si>
    <t>Non-Fatal</t>
  </si>
  <si>
    <t>Upper Freeport</t>
  </si>
  <si>
    <t>Pittsburgh</t>
  </si>
  <si>
    <t>Lower Kittanning</t>
  </si>
  <si>
    <t>Rosebud Mining Co</t>
  </si>
  <si>
    <t>03961301</t>
  </si>
  <si>
    <t>Tracy Lynne Mine</t>
  </si>
  <si>
    <t>03991301</t>
  </si>
  <si>
    <t>Logansport Mine</t>
  </si>
  <si>
    <t>03871303</t>
  </si>
  <si>
    <t>Darmac 2 Mine</t>
  </si>
  <si>
    <t>Armstrong County Total</t>
  </si>
  <si>
    <t>Beaver County</t>
  </si>
  <si>
    <t>04971301</t>
  </si>
  <si>
    <t>Beaver County Total</t>
  </si>
  <si>
    <t>Cambria County</t>
  </si>
  <si>
    <t>Upper Kittanning</t>
  </si>
  <si>
    <t>Cambria County Total</t>
  </si>
  <si>
    <t>Greene County</t>
  </si>
  <si>
    <t>30841316</t>
  </si>
  <si>
    <t>Bailey Deep Mine</t>
  </si>
  <si>
    <t>30841317</t>
  </si>
  <si>
    <t>Enlow Fork Mine</t>
  </si>
  <si>
    <t>Sewickley</t>
  </si>
  <si>
    <t>30831303</t>
  </si>
  <si>
    <t>Cumberland Mine</t>
  </si>
  <si>
    <t>30841307</t>
  </si>
  <si>
    <t>Emerald Deep Mine</t>
  </si>
  <si>
    <t>Greene County Total</t>
  </si>
  <si>
    <t>Indiana County</t>
  </si>
  <si>
    <t>Amfire Mining Co LLC</t>
  </si>
  <si>
    <t>Indiana County Total</t>
  </si>
  <si>
    <t>Jefferson County</t>
  </si>
  <si>
    <t>Jefferson County Total</t>
  </si>
  <si>
    <t>Somerset County</t>
  </si>
  <si>
    <t>Quecreek Mining Inc</t>
  </si>
  <si>
    <t>56981301</t>
  </si>
  <si>
    <t>Quecreek No 1</t>
  </si>
  <si>
    <t>Roxcoal Inc</t>
  </si>
  <si>
    <t>Somerset County Total</t>
  </si>
  <si>
    <t>Madison Mine</t>
  </si>
  <si>
    <t>Cumberland Coal Resources LP</t>
  </si>
  <si>
    <t>Emerald Coal Resources LP</t>
  </si>
  <si>
    <t>Beaver Valley Mine</t>
  </si>
  <si>
    <t>Clearfield County</t>
  </si>
  <si>
    <t>Clearfield County Total</t>
  </si>
  <si>
    <t>Cherry Tree Mine</t>
  </si>
  <si>
    <t>4 West Mine</t>
  </si>
  <si>
    <t>Penfield Mine</t>
  </si>
  <si>
    <t>Gillhouser Run Mine</t>
  </si>
  <si>
    <t>Lower Freeport</t>
  </si>
  <si>
    <t>Toms Run Mine</t>
  </si>
  <si>
    <t>Lowry Deep Mine</t>
  </si>
  <si>
    <t>Kimberly Run Mine</t>
  </si>
  <si>
    <t>Harmony Mine</t>
  </si>
  <si>
    <t>Knob Creek Mine</t>
  </si>
  <si>
    <t>03071301</t>
  </si>
  <si>
    <t>Long Run Mine</t>
  </si>
  <si>
    <t>Barrett Deep Mine</t>
  </si>
  <si>
    <t>Mine 78</t>
  </si>
  <si>
    <t>03981301</t>
  </si>
  <si>
    <t>Parkwood Mine</t>
  </si>
  <si>
    <t>Consol PA Coal Co LLC</t>
  </si>
  <si>
    <t>Heilwood Mine</t>
  </si>
  <si>
    <t>Dutch Run Mine</t>
  </si>
  <si>
    <t>30001301</t>
  </si>
  <si>
    <t>Crawdad Portal B</t>
  </si>
  <si>
    <t>Dana Mining Co of Pennsylvania LLC</t>
  </si>
  <si>
    <t>30081302</t>
  </si>
  <si>
    <t>Prime No 1 Deep Mine</t>
  </si>
  <si>
    <t>32041301</t>
  </si>
  <si>
    <t>Brush Valley Mine</t>
  </si>
  <si>
    <t>33071301</t>
  </si>
  <si>
    <t>Kocjancic Mine</t>
  </si>
  <si>
    <t>56081301</t>
  </si>
  <si>
    <t>Brubaker Mine</t>
  </si>
  <si>
    <t>56111301</t>
  </si>
  <si>
    <t>Cass No 1 Mine</t>
  </si>
  <si>
    <t>LCT Energy LP</t>
  </si>
  <si>
    <t>32081301</t>
  </si>
  <si>
    <t>Coral Graceton Mine</t>
  </si>
  <si>
    <t>Crooked Creek Mine</t>
  </si>
  <si>
    <t>(listed below)</t>
  </si>
  <si>
    <t>Westmoreland County</t>
  </si>
  <si>
    <t>65091301</t>
  </si>
  <si>
    <t>Kingston West Mine</t>
  </si>
  <si>
    <t>Westmoreland County Total</t>
  </si>
  <si>
    <t>C &amp; D Coal Co LLC</t>
  </si>
  <si>
    <t>56121301</t>
  </si>
  <si>
    <t>North Fork Mine</t>
  </si>
  <si>
    <t>AK Coal Resources Inc</t>
  </si>
  <si>
    <t>Middle Kittanning</t>
  </si>
  <si>
    <t>56111303</t>
  </si>
  <si>
    <t>Maple Springs Mine</t>
  </si>
  <si>
    <t>30121301</t>
  </si>
  <si>
    <t>Harvey Mine</t>
  </si>
  <si>
    <t>2016 BITUMINOUS UNDERGROUND MINES REPORTING PRODUCTION - LISTED BY COUNTY</t>
  </si>
  <si>
    <t>Wilson Creek Energy LLC</t>
  </si>
  <si>
    <t>Acosta Deep Mine</t>
  </si>
  <si>
    <t>Barbara No 1 &amp; No 2 Mines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</si>
</sst>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mm/dd/yy"/>
    <numFmt numFmtId="170" formatCode="#,###,###,##0"/>
    <numFmt numFmtId="171" formatCode="######0"/>
    <numFmt numFmtId="172" formatCode="##########0"/>
    <numFmt numFmtId="173" formatCode="[$€-2]\ #,##0.00_);[Red]\([$€-2]\ #,##0.00\)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3"/>
      <color indexed="5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3"/>
      <color rgb="FFFF66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164" fontId="5" fillId="0" borderId="10" xfId="0" applyNumberFormat="1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 horizontal="center"/>
      <protection/>
    </xf>
    <xf numFmtId="1" fontId="4" fillId="0" borderId="10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/>
      <protection/>
    </xf>
    <xf numFmtId="3" fontId="6" fillId="0" borderId="11" xfId="42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3" fontId="6" fillId="0" borderId="11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right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165" fontId="4" fillId="0" borderId="12" xfId="0" applyNumberFormat="1" applyFont="1" applyFill="1" applyBorder="1" applyAlignment="1" applyProtection="1">
      <alignment horizontal="center"/>
      <protection/>
    </xf>
    <xf numFmtId="164" fontId="4" fillId="0" borderId="12" xfId="0" applyNumberFormat="1" applyFont="1" applyFill="1" applyBorder="1" applyAlignment="1" applyProtection="1">
      <alignment horizontal="center"/>
      <protection/>
    </xf>
    <xf numFmtId="3" fontId="4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 applyProtection="1">
      <alignment horizontal="center"/>
      <protection/>
    </xf>
    <xf numFmtId="3" fontId="6" fillId="0" borderId="12" xfId="42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3" fontId="6" fillId="0" borderId="12" xfId="0" applyNumberFormat="1" applyFont="1" applyFill="1" applyBorder="1" applyAlignment="1">
      <alignment horizontal="center" vertical="top"/>
    </xf>
    <xf numFmtId="3" fontId="5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164" fontId="6" fillId="0" borderId="13" xfId="0" applyNumberFormat="1" applyFont="1" applyFill="1" applyBorder="1" applyAlignment="1" applyProtection="1">
      <alignment horizontal="center"/>
      <protection/>
    </xf>
    <xf numFmtId="3" fontId="6" fillId="0" borderId="13" xfId="42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3" fontId="6" fillId="0" borderId="13" xfId="0" applyNumberFormat="1" applyFont="1" applyFill="1" applyBorder="1" applyAlignment="1">
      <alignment horizontal="center" vertical="top"/>
    </xf>
    <xf numFmtId="0" fontId="7" fillId="0" borderId="12" xfId="0" applyNumberFormat="1" applyFont="1" applyFill="1" applyBorder="1" applyAlignment="1" applyProtection="1">
      <alignment horizontal="center"/>
      <protection/>
    </xf>
    <xf numFmtId="164" fontId="5" fillId="0" borderId="12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/>
      <protection/>
    </xf>
    <xf numFmtId="165" fontId="0" fillId="0" borderId="13" xfId="0" applyNumberFormat="1" applyFont="1" applyFill="1" applyBorder="1" applyAlignment="1" applyProtection="1">
      <alignment horizontal="center"/>
      <protection/>
    </xf>
    <xf numFmtId="164" fontId="0" fillId="0" borderId="13" xfId="0" applyNumberFormat="1" applyFont="1" applyFill="1" applyBorder="1" applyAlignment="1" applyProtection="1">
      <alignment horizontal="center"/>
      <protection/>
    </xf>
    <xf numFmtId="165" fontId="0" fillId="0" borderId="11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165" fontId="0" fillId="0" borderId="14" xfId="0" applyNumberFormat="1" applyFont="1" applyFill="1" applyBorder="1" applyAlignment="1" applyProtection="1">
      <alignment horizontal="center"/>
      <protection/>
    </xf>
    <xf numFmtId="164" fontId="0" fillId="0" borderId="14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3" fontId="5" fillId="0" borderId="12" xfId="0" applyNumberFormat="1" applyFont="1" applyFill="1" applyBorder="1" applyAlignment="1" applyProtection="1">
      <alignment horizontal="center"/>
      <protection/>
    </xf>
    <xf numFmtId="164" fontId="6" fillId="0" borderId="11" xfId="0" applyNumberFormat="1" applyFont="1" applyFill="1" applyBorder="1" applyAlignment="1" applyProtection="1">
      <alignment horizontal="center"/>
      <protection/>
    </xf>
    <xf numFmtId="3" fontId="6" fillId="0" borderId="14" xfId="42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3" fontId="6" fillId="0" borderId="14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165" fontId="6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165" fontId="6" fillId="0" borderId="11" xfId="0" applyNumberFormat="1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>
      <alignment horizontal="left" vertical="top"/>
    </xf>
    <xf numFmtId="165" fontId="0" fillId="0" borderId="12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164" fontId="6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tabSelected="1" zoomScale="90" zoomScaleNormal="90" zoomScaleSheetLayoutView="75" zoomScalePageLayoutView="0" workbookViewId="0" topLeftCell="A1">
      <selection activeCell="A98" sqref="A98"/>
    </sheetView>
  </sheetViews>
  <sheetFormatPr defaultColWidth="9.140625" defaultRowHeight="12.75"/>
  <cols>
    <col min="1" max="1" width="32.421875" style="1" customWidth="1"/>
    <col min="2" max="2" width="11.140625" style="2" customWidth="1"/>
    <col min="3" max="3" width="22.28125" style="1" customWidth="1"/>
    <col min="4" max="4" width="13.28125" style="2" customWidth="1"/>
    <col min="5" max="5" width="13.28125" style="4" bestFit="1" customWidth="1"/>
    <col min="6" max="6" width="14.421875" style="5" customWidth="1"/>
    <col min="7" max="7" width="15.00390625" style="1" customWidth="1"/>
    <col min="8" max="8" width="11.8515625" style="2" customWidth="1"/>
    <col min="9" max="9" width="10.57421875" style="5" customWidth="1"/>
    <col min="10" max="10" width="6.7109375" style="2" customWidth="1"/>
    <col min="11" max="11" width="9.421875" style="2" customWidth="1"/>
    <col min="12" max="16384" width="9.140625" style="1" customWidth="1"/>
  </cols>
  <sheetData>
    <row r="1" spans="1:11" ht="17.25">
      <c r="A1" s="76" t="s">
        <v>112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7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4" s="7" customFormat="1" ht="17.25" customHeight="1">
      <c r="A3" s="24" t="s">
        <v>0</v>
      </c>
      <c r="B3" s="6"/>
      <c r="D3" s="6"/>
      <c r="E3" s="8"/>
      <c r="F3" s="9"/>
      <c r="H3" s="6"/>
      <c r="I3" s="9"/>
      <c r="J3" s="6"/>
      <c r="K3" s="6"/>
      <c r="N3" s="1"/>
    </row>
    <row r="4" spans="4:11" ht="12.75">
      <c r="D4" s="10" t="s">
        <v>1</v>
      </c>
      <c r="E4" s="11" t="s">
        <v>2</v>
      </c>
      <c r="F4" s="9" t="s">
        <v>3</v>
      </c>
      <c r="H4" s="6" t="s">
        <v>4</v>
      </c>
      <c r="I4" s="9" t="s">
        <v>5</v>
      </c>
      <c r="J4" s="75" t="s">
        <v>6</v>
      </c>
      <c r="K4" s="75"/>
    </row>
    <row r="5" spans="1:17" s="7" customFormat="1" ht="12.75">
      <c r="A5" s="12" t="s">
        <v>7</v>
      </c>
      <c r="B5" s="13" t="s">
        <v>8</v>
      </c>
      <c r="C5" s="12" t="s">
        <v>9</v>
      </c>
      <c r="D5" s="14" t="s">
        <v>10</v>
      </c>
      <c r="E5" s="15" t="s">
        <v>10</v>
      </c>
      <c r="F5" s="16" t="s">
        <v>11</v>
      </c>
      <c r="G5" s="12" t="s">
        <v>12</v>
      </c>
      <c r="H5" s="13" t="s">
        <v>13</v>
      </c>
      <c r="I5" s="17" t="s">
        <v>14</v>
      </c>
      <c r="J5" s="13" t="s">
        <v>15</v>
      </c>
      <c r="K5" s="13" t="s">
        <v>16</v>
      </c>
      <c r="N5" s="1"/>
      <c r="O5" s="1"/>
      <c r="P5" s="1"/>
      <c r="Q5" s="1"/>
    </row>
    <row r="6" spans="1:11" ht="12.75">
      <c r="A6" s="25" t="s">
        <v>20</v>
      </c>
      <c r="B6" s="26" t="s">
        <v>25</v>
      </c>
      <c r="C6" s="25" t="s">
        <v>26</v>
      </c>
      <c r="D6" s="27">
        <v>1</v>
      </c>
      <c r="E6" s="27">
        <v>1230.3</v>
      </c>
      <c r="F6" s="28">
        <v>112676</v>
      </c>
      <c r="G6" s="25" t="s">
        <v>17</v>
      </c>
      <c r="H6" s="29">
        <v>14</v>
      </c>
      <c r="I6" s="30">
        <v>34016</v>
      </c>
      <c r="J6" s="29">
        <v>0</v>
      </c>
      <c r="K6" s="29">
        <v>1</v>
      </c>
    </row>
    <row r="7" spans="1:11" ht="12.75">
      <c r="A7" s="25" t="s">
        <v>20</v>
      </c>
      <c r="B7" s="31" t="s">
        <v>21</v>
      </c>
      <c r="C7" s="25" t="s">
        <v>22</v>
      </c>
      <c r="D7" s="27">
        <v>17.3</v>
      </c>
      <c r="E7" s="27">
        <v>1444</v>
      </c>
      <c r="F7" s="28">
        <v>103631</v>
      </c>
      <c r="G7" s="25" t="s">
        <v>19</v>
      </c>
      <c r="H7" s="29">
        <v>15</v>
      </c>
      <c r="I7" s="30">
        <v>28492</v>
      </c>
      <c r="J7" s="29">
        <v>0</v>
      </c>
      <c r="K7" s="29">
        <v>0</v>
      </c>
    </row>
    <row r="8" spans="1:11" ht="12.75">
      <c r="A8" s="25" t="s">
        <v>20</v>
      </c>
      <c r="B8" s="26" t="s">
        <v>76</v>
      </c>
      <c r="C8" s="25" t="s">
        <v>77</v>
      </c>
      <c r="D8" s="27">
        <v>68</v>
      </c>
      <c r="E8" s="27">
        <v>2331</v>
      </c>
      <c r="F8" s="28">
        <v>109086</v>
      </c>
      <c r="G8" s="25" t="s">
        <v>17</v>
      </c>
      <c r="H8" s="30">
        <v>21</v>
      </c>
      <c r="I8" s="30">
        <v>31601</v>
      </c>
      <c r="J8" s="30">
        <v>0</v>
      </c>
      <c r="K8" s="30">
        <v>0</v>
      </c>
    </row>
    <row r="9" spans="1:11" ht="12.75">
      <c r="A9" s="25" t="s">
        <v>20</v>
      </c>
      <c r="B9" s="26" t="s">
        <v>23</v>
      </c>
      <c r="C9" s="25" t="s">
        <v>24</v>
      </c>
      <c r="D9" s="27">
        <v>71.4</v>
      </c>
      <c r="E9" s="27">
        <v>7493.2</v>
      </c>
      <c r="F9" s="28">
        <v>80680</v>
      </c>
      <c r="G9" s="25" t="s">
        <v>19</v>
      </c>
      <c r="H9" s="29">
        <v>14</v>
      </c>
      <c r="I9" s="30">
        <v>25078</v>
      </c>
      <c r="J9" s="29">
        <v>0</v>
      </c>
      <c r="K9" s="29">
        <v>0</v>
      </c>
    </row>
    <row r="10" spans="1:11" ht="12.75">
      <c r="A10" s="25" t="s">
        <v>20</v>
      </c>
      <c r="B10" s="26" t="s">
        <v>72</v>
      </c>
      <c r="C10" s="25" t="s">
        <v>73</v>
      </c>
      <c r="D10" s="27">
        <v>84.2</v>
      </c>
      <c r="E10" s="27">
        <v>3730.6</v>
      </c>
      <c r="F10" s="28">
        <v>24670</v>
      </c>
      <c r="G10" s="25" t="s">
        <v>19</v>
      </c>
      <c r="H10" s="29">
        <v>6</v>
      </c>
      <c r="I10" s="30">
        <v>10323</v>
      </c>
      <c r="J10" s="29">
        <v>0</v>
      </c>
      <c r="K10" s="29">
        <v>0</v>
      </c>
    </row>
    <row r="11" spans="1:11" ht="12.75">
      <c r="A11" s="32" t="s">
        <v>27</v>
      </c>
      <c r="B11" s="33">
        <v>5</v>
      </c>
      <c r="C11" s="33"/>
      <c r="D11" s="34">
        <f>SUM(D6:D10)</f>
        <v>241.89999999999998</v>
      </c>
      <c r="E11" s="35">
        <f>SUM(E6:E10)</f>
        <v>16229.1</v>
      </c>
      <c r="F11" s="36">
        <f>SUM(F6:F10)</f>
        <v>430743</v>
      </c>
      <c r="G11" s="36"/>
      <c r="H11" s="36">
        <f>SUM(H6:H10)</f>
        <v>70</v>
      </c>
      <c r="I11" s="36">
        <f>SUM(I6:I10)</f>
        <v>129510</v>
      </c>
      <c r="J11" s="36">
        <f>SUM(J6:J10)</f>
        <v>0</v>
      </c>
      <c r="K11" s="36">
        <f>SUM(K6:K10)</f>
        <v>1</v>
      </c>
    </row>
    <row r="12" spans="14:17" ht="12.75">
      <c r="N12" s="7"/>
      <c r="O12" s="7"/>
      <c r="P12" s="7"/>
      <c r="Q12" s="7"/>
    </row>
    <row r="13" spans="1:17" s="7" customFormat="1" ht="12.75">
      <c r="A13" s="1"/>
      <c r="B13" s="2"/>
      <c r="C13" s="1"/>
      <c r="D13" s="2"/>
      <c r="E13" s="4"/>
      <c r="F13" s="5"/>
      <c r="G13" s="1"/>
      <c r="H13" s="2"/>
      <c r="I13" s="5"/>
      <c r="J13" s="2"/>
      <c r="K13" s="2"/>
      <c r="N13" s="1"/>
      <c r="O13" s="1"/>
      <c r="P13" s="1"/>
      <c r="Q13" s="1"/>
    </row>
    <row r="14" spans="1:11" ht="16.5">
      <c r="A14" s="24" t="s">
        <v>28</v>
      </c>
      <c r="B14" s="6"/>
      <c r="C14" s="7"/>
      <c r="D14" s="6"/>
      <c r="E14" s="8"/>
      <c r="F14" s="9"/>
      <c r="G14" s="7"/>
      <c r="H14" s="6"/>
      <c r="I14" s="6"/>
      <c r="J14" s="6"/>
      <c r="K14" s="6"/>
    </row>
    <row r="15" spans="4:17" ht="17.25" customHeight="1">
      <c r="D15" s="10" t="s">
        <v>1</v>
      </c>
      <c r="E15" s="11" t="s">
        <v>2</v>
      </c>
      <c r="F15" s="9" t="s">
        <v>3</v>
      </c>
      <c r="H15" s="6" t="s">
        <v>4</v>
      </c>
      <c r="I15" s="9" t="s">
        <v>5</v>
      </c>
      <c r="J15" s="75" t="s">
        <v>6</v>
      </c>
      <c r="K15" s="75"/>
      <c r="N15" s="7"/>
      <c r="O15" s="7"/>
      <c r="P15" s="7"/>
      <c r="Q15" s="7"/>
    </row>
    <row r="16" spans="1:17" s="7" customFormat="1" ht="12.75">
      <c r="A16" s="12" t="s">
        <v>7</v>
      </c>
      <c r="B16" s="13" t="s">
        <v>8</v>
      </c>
      <c r="C16" s="12" t="s">
        <v>9</v>
      </c>
      <c r="D16" s="14" t="s">
        <v>10</v>
      </c>
      <c r="E16" s="15" t="s">
        <v>10</v>
      </c>
      <c r="F16" s="16" t="s">
        <v>11</v>
      </c>
      <c r="G16" s="12" t="s">
        <v>12</v>
      </c>
      <c r="H16" s="13" t="s">
        <v>13</v>
      </c>
      <c r="I16" s="17" t="s">
        <v>14</v>
      </c>
      <c r="J16" s="13" t="s">
        <v>15</v>
      </c>
      <c r="K16" s="13" t="s">
        <v>16</v>
      </c>
      <c r="N16" s="1"/>
      <c r="O16" s="1"/>
      <c r="P16" s="1"/>
      <c r="Q16" s="1"/>
    </row>
    <row r="17" spans="1:17" ht="12.75">
      <c r="A17" s="37" t="s">
        <v>20</v>
      </c>
      <c r="B17" s="38" t="s">
        <v>29</v>
      </c>
      <c r="C17" s="37" t="s">
        <v>59</v>
      </c>
      <c r="D17" s="38">
        <v>16.8</v>
      </c>
      <c r="E17" s="39">
        <v>1624.3</v>
      </c>
      <c r="F17" s="40">
        <v>61410</v>
      </c>
      <c r="G17" s="37" t="s">
        <v>17</v>
      </c>
      <c r="H17" s="41">
        <v>6</v>
      </c>
      <c r="I17" s="42">
        <v>7233</v>
      </c>
      <c r="J17" s="41">
        <v>0</v>
      </c>
      <c r="K17" s="41">
        <v>0</v>
      </c>
      <c r="N17" s="7"/>
      <c r="O17" s="7"/>
      <c r="P17" s="7"/>
      <c r="Q17" s="7"/>
    </row>
    <row r="18" spans="1:17" s="7" customFormat="1" ht="12.75" customHeight="1">
      <c r="A18" s="32" t="s">
        <v>30</v>
      </c>
      <c r="B18" s="33">
        <v>1</v>
      </c>
      <c r="C18" s="37"/>
      <c r="D18" s="33">
        <f>D17</f>
        <v>16.8</v>
      </c>
      <c r="E18" s="35">
        <f>E17</f>
        <v>1624.3</v>
      </c>
      <c r="F18" s="43">
        <f>SUM(F17)</f>
        <v>61410</v>
      </c>
      <c r="G18" s="37"/>
      <c r="H18" s="43">
        <f>SUM(H17)</f>
        <v>6</v>
      </c>
      <c r="I18" s="43">
        <f>SUM(I17)</f>
        <v>7233</v>
      </c>
      <c r="J18" s="43">
        <f>SUM(J17)</f>
        <v>0</v>
      </c>
      <c r="K18" s="43">
        <f>SUM(K17)</f>
        <v>0</v>
      </c>
      <c r="N18" s="1"/>
      <c r="O18" s="1"/>
      <c r="P18" s="1"/>
      <c r="Q18" s="1"/>
    </row>
    <row r="19" spans="6:9" ht="12.75">
      <c r="F19" s="18"/>
      <c r="H19" s="19"/>
      <c r="I19" s="18"/>
    </row>
    <row r="20" spans="6:9" ht="12.75">
      <c r="F20" s="18"/>
      <c r="H20" s="19"/>
      <c r="I20" s="18"/>
    </row>
    <row r="21" spans="1:11" ht="16.5">
      <c r="A21" s="24" t="s">
        <v>31</v>
      </c>
      <c r="B21" s="6"/>
      <c r="C21" s="7"/>
      <c r="D21" s="6"/>
      <c r="E21" s="8"/>
      <c r="F21" s="9"/>
      <c r="G21" s="7"/>
      <c r="H21" s="6"/>
      <c r="I21" s="9"/>
      <c r="J21" s="6"/>
      <c r="K21" s="6"/>
    </row>
    <row r="22" spans="4:17" ht="17.25" customHeight="1">
      <c r="D22" s="10" t="s">
        <v>1</v>
      </c>
      <c r="E22" s="11" t="s">
        <v>2</v>
      </c>
      <c r="F22" s="9" t="s">
        <v>3</v>
      </c>
      <c r="H22" s="6" t="s">
        <v>4</v>
      </c>
      <c r="I22" s="9" t="s">
        <v>5</v>
      </c>
      <c r="J22" s="75" t="s">
        <v>6</v>
      </c>
      <c r="K22" s="75"/>
      <c r="N22" s="7"/>
      <c r="O22" s="7"/>
      <c r="P22" s="7"/>
      <c r="Q22" s="7"/>
    </row>
    <row r="23" spans="1:17" s="7" customFormat="1" ht="12.75">
      <c r="A23" s="12" t="s">
        <v>7</v>
      </c>
      <c r="B23" s="13" t="s">
        <v>8</v>
      </c>
      <c r="C23" s="12" t="s">
        <v>9</v>
      </c>
      <c r="D23" s="14" t="s">
        <v>10</v>
      </c>
      <c r="E23" s="15" t="s">
        <v>10</v>
      </c>
      <c r="F23" s="16" t="s">
        <v>11</v>
      </c>
      <c r="G23" s="12" t="s">
        <v>12</v>
      </c>
      <c r="H23" s="13" t="s">
        <v>13</v>
      </c>
      <c r="I23" s="17" t="s">
        <v>14</v>
      </c>
      <c r="J23" s="13" t="s">
        <v>15</v>
      </c>
      <c r="K23" s="13" t="s">
        <v>16</v>
      </c>
      <c r="N23" s="1"/>
      <c r="O23" s="1"/>
      <c r="P23" s="1"/>
      <c r="Q23" s="1"/>
    </row>
    <row r="24" spans="1:17" ht="12.75">
      <c r="A24" s="37" t="s">
        <v>46</v>
      </c>
      <c r="B24" s="38">
        <v>11031301</v>
      </c>
      <c r="C24" s="37" t="s">
        <v>56</v>
      </c>
      <c r="D24" s="73">
        <v>67.3</v>
      </c>
      <c r="E24" s="74">
        <v>3502</v>
      </c>
      <c r="F24" s="40">
        <v>173119</v>
      </c>
      <c r="G24" s="37" t="s">
        <v>17</v>
      </c>
      <c r="H24" s="41">
        <v>32</v>
      </c>
      <c r="I24" s="42">
        <v>64024</v>
      </c>
      <c r="J24" s="41">
        <v>0</v>
      </c>
      <c r="K24" s="41">
        <v>1</v>
      </c>
      <c r="N24" s="7"/>
      <c r="O24" s="7"/>
      <c r="P24" s="7"/>
      <c r="Q24" s="7"/>
    </row>
    <row r="25" spans="1:11" ht="12.75">
      <c r="A25" s="32" t="s">
        <v>33</v>
      </c>
      <c r="B25" s="33">
        <v>1</v>
      </c>
      <c r="C25" s="50"/>
      <c r="D25" s="51">
        <f>SUM(D24:D24)</f>
        <v>67.3</v>
      </c>
      <c r="E25" s="35">
        <f>SUM(E24:E24)</f>
        <v>3502</v>
      </c>
      <c r="F25" s="36">
        <f>SUM(F24:F24)</f>
        <v>173119</v>
      </c>
      <c r="G25" s="52"/>
      <c r="H25" s="36">
        <f>SUM(H24:H24)</f>
        <v>32</v>
      </c>
      <c r="I25" s="36">
        <f>SUM(I24:I24)</f>
        <v>64024</v>
      </c>
      <c r="J25" s="36">
        <f>SUM(J24:J24)</f>
        <v>0</v>
      </c>
      <c r="K25" s="36">
        <f>SUM(K24:K24)</f>
        <v>1</v>
      </c>
    </row>
    <row r="26" spans="6:17" ht="12.75">
      <c r="F26" s="18"/>
      <c r="H26" s="19"/>
      <c r="I26" s="18"/>
      <c r="N26" s="20"/>
      <c r="O26" s="20"/>
      <c r="P26" s="20"/>
      <c r="Q26" s="20"/>
    </row>
    <row r="27" spans="1:17" s="20" customFormat="1" ht="12.75">
      <c r="A27" s="1"/>
      <c r="B27" s="2"/>
      <c r="C27" s="1"/>
      <c r="D27" s="2"/>
      <c r="E27" s="4"/>
      <c r="F27" s="18"/>
      <c r="G27" s="1"/>
      <c r="H27" s="19"/>
      <c r="I27" s="18"/>
      <c r="J27" s="2"/>
      <c r="K27" s="2"/>
      <c r="N27" s="1"/>
      <c r="O27" s="1"/>
      <c r="P27" s="1"/>
      <c r="Q27" s="1"/>
    </row>
    <row r="28" spans="1:11" ht="16.5">
      <c r="A28" s="24" t="s">
        <v>60</v>
      </c>
      <c r="B28" s="6"/>
      <c r="C28" s="7"/>
      <c r="D28" s="6"/>
      <c r="E28" s="8"/>
      <c r="F28" s="9"/>
      <c r="G28" s="7"/>
      <c r="H28" s="6"/>
      <c r="I28" s="9"/>
      <c r="J28" s="6"/>
      <c r="K28" s="6"/>
    </row>
    <row r="29" spans="4:17" ht="17.25" customHeight="1">
      <c r="D29" s="10" t="s">
        <v>1</v>
      </c>
      <c r="E29" s="11" t="s">
        <v>2</v>
      </c>
      <c r="F29" s="9" t="s">
        <v>3</v>
      </c>
      <c r="H29" s="6" t="s">
        <v>4</v>
      </c>
      <c r="I29" s="9" t="s">
        <v>5</v>
      </c>
      <c r="J29" s="75" t="s">
        <v>6</v>
      </c>
      <c r="K29" s="75"/>
      <c r="N29" s="7"/>
      <c r="O29" s="7"/>
      <c r="P29" s="7"/>
      <c r="Q29" s="7"/>
    </row>
    <row r="30" spans="1:17" s="7" customFormat="1" ht="12.75">
      <c r="A30" s="12" t="s">
        <v>7</v>
      </c>
      <c r="B30" s="13" t="s">
        <v>8</v>
      </c>
      <c r="C30" s="12" t="s">
        <v>9</v>
      </c>
      <c r="D30" s="14" t="s">
        <v>10</v>
      </c>
      <c r="E30" s="15" t="s">
        <v>10</v>
      </c>
      <c r="F30" s="16" t="s">
        <v>11</v>
      </c>
      <c r="G30" s="12" t="s">
        <v>12</v>
      </c>
      <c r="H30" s="13" t="s">
        <v>13</v>
      </c>
      <c r="I30" s="17" t="s">
        <v>14</v>
      </c>
      <c r="J30" s="13" t="s">
        <v>15</v>
      </c>
      <c r="K30" s="13" t="s">
        <v>16</v>
      </c>
      <c r="N30" s="1"/>
      <c r="O30" s="1"/>
      <c r="P30" s="1"/>
      <c r="Q30" s="1"/>
    </row>
    <row r="31" spans="1:17" ht="12.75">
      <c r="A31" s="44" t="s">
        <v>20</v>
      </c>
      <c r="B31" s="45">
        <v>17031301</v>
      </c>
      <c r="C31" s="44" t="s">
        <v>62</v>
      </c>
      <c r="D31" s="53">
        <v>47</v>
      </c>
      <c r="E31" s="54">
        <v>4664</v>
      </c>
      <c r="F31" s="47">
        <v>26619</v>
      </c>
      <c r="G31" s="44" t="s">
        <v>17</v>
      </c>
      <c r="H31" s="48">
        <v>2</v>
      </c>
      <c r="I31" s="49">
        <v>1059</v>
      </c>
      <c r="J31" s="48">
        <v>0</v>
      </c>
      <c r="K31" s="48">
        <v>0</v>
      </c>
      <c r="N31" s="7"/>
      <c r="O31" s="7"/>
      <c r="P31" s="7"/>
      <c r="Q31" s="7"/>
    </row>
    <row r="32" spans="1:17" s="7" customFormat="1" ht="12.75">
      <c r="A32" s="25" t="s">
        <v>20</v>
      </c>
      <c r="B32" s="31">
        <v>17041301</v>
      </c>
      <c r="C32" s="25" t="s">
        <v>64</v>
      </c>
      <c r="D32" s="55">
        <v>56.4</v>
      </c>
      <c r="E32" s="27">
        <v>3776</v>
      </c>
      <c r="F32" s="28">
        <v>143195</v>
      </c>
      <c r="G32" s="25" t="s">
        <v>19</v>
      </c>
      <c r="H32" s="29">
        <v>17</v>
      </c>
      <c r="I32" s="30">
        <v>25831</v>
      </c>
      <c r="J32" s="29">
        <v>0</v>
      </c>
      <c r="K32" s="29">
        <v>1</v>
      </c>
      <c r="N32" s="1"/>
      <c r="O32" s="1"/>
      <c r="P32" s="1"/>
      <c r="Q32" s="1"/>
    </row>
    <row r="33" spans="1:11" ht="12.75">
      <c r="A33" s="56" t="s">
        <v>20</v>
      </c>
      <c r="B33" s="57">
        <v>17071301</v>
      </c>
      <c r="C33" s="56" t="s">
        <v>70</v>
      </c>
      <c r="D33" s="58">
        <v>107</v>
      </c>
      <c r="E33" s="59">
        <v>3645</v>
      </c>
      <c r="F33" s="60">
        <v>160836</v>
      </c>
      <c r="G33" s="56" t="s">
        <v>32</v>
      </c>
      <c r="H33" s="57">
        <v>18</v>
      </c>
      <c r="I33" s="60">
        <v>36639</v>
      </c>
      <c r="J33" s="57">
        <v>0</v>
      </c>
      <c r="K33" s="57">
        <v>0</v>
      </c>
    </row>
    <row r="34" spans="1:11" ht="12.75">
      <c r="A34" s="32" t="s">
        <v>61</v>
      </c>
      <c r="B34" s="33">
        <v>3</v>
      </c>
      <c r="C34" s="50"/>
      <c r="D34" s="51">
        <f>SUM(D31:D33)</f>
        <v>210.4</v>
      </c>
      <c r="E34" s="51">
        <f>SUM(E31:E33)</f>
        <v>12085</v>
      </c>
      <c r="F34" s="61">
        <f>SUM(F31:F33)</f>
        <v>330650</v>
      </c>
      <c r="G34" s="61"/>
      <c r="H34" s="61">
        <f>SUM(H31:H33)</f>
        <v>37</v>
      </c>
      <c r="I34" s="61">
        <f>SUM(I31:I33)</f>
        <v>63529</v>
      </c>
      <c r="J34" s="61">
        <f>SUM(J31:J33)</f>
        <v>0</v>
      </c>
      <c r="K34" s="61">
        <f>SUM(K31:K33)</f>
        <v>1</v>
      </c>
    </row>
    <row r="35" spans="1:17" ht="12.75">
      <c r="A35" s="3"/>
      <c r="B35" s="6"/>
      <c r="C35" s="22"/>
      <c r="D35" s="11"/>
      <c r="E35" s="8"/>
      <c r="F35" s="9"/>
      <c r="G35" s="7"/>
      <c r="H35" s="9"/>
      <c r="I35" s="9"/>
      <c r="J35" s="9"/>
      <c r="K35" s="9"/>
      <c r="N35" s="20"/>
      <c r="O35" s="20"/>
      <c r="P35" s="20"/>
      <c r="Q35" s="20"/>
    </row>
    <row r="36" spans="1:11" s="20" customFormat="1" ht="12.75">
      <c r="A36" s="1"/>
      <c r="B36" s="2"/>
      <c r="C36" s="1"/>
      <c r="D36" s="2"/>
      <c r="E36" s="4"/>
      <c r="F36" s="5"/>
      <c r="G36" s="1"/>
      <c r="H36" s="2"/>
      <c r="I36" s="5"/>
      <c r="J36" s="2"/>
      <c r="K36" s="2"/>
    </row>
    <row r="37" spans="1:17" s="20" customFormat="1" ht="16.5">
      <c r="A37" s="24" t="s">
        <v>34</v>
      </c>
      <c r="B37" s="6"/>
      <c r="C37" s="7"/>
      <c r="D37" s="6"/>
      <c r="E37" s="8"/>
      <c r="F37" s="9"/>
      <c r="G37" s="7"/>
      <c r="H37" s="6"/>
      <c r="I37" s="9"/>
      <c r="J37" s="6"/>
      <c r="K37" s="6"/>
      <c r="N37" s="1"/>
      <c r="O37" s="1"/>
      <c r="P37" s="1"/>
      <c r="Q37" s="1"/>
    </row>
    <row r="38" spans="4:17" ht="17.25" customHeight="1">
      <c r="D38" s="10" t="s">
        <v>1</v>
      </c>
      <c r="E38" s="11" t="s">
        <v>2</v>
      </c>
      <c r="F38" s="9" t="s">
        <v>3</v>
      </c>
      <c r="H38" s="6" t="s">
        <v>4</v>
      </c>
      <c r="I38" s="21" t="s">
        <v>5</v>
      </c>
      <c r="J38" s="75" t="s">
        <v>6</v>
      </c>
      <c r="K38" s="75"/>
      <c r="N38" s="7"/>
      <c r="O38" s="7"/>
      <c r="P38" s="7"/>
      <c r="Q38" s="7"/>
    </row>
    <row r="39" spans="1:17" s="7" customFormat="1" ht="12.75">
      <c r="A39" s="12" t="s">
        <v>7</v>
      </c>
      <c r="B39" s="13" t="s">
        <v>8</v>
      </c>
      <c r="C39" s="12" t="s">
        <v>9</v>
      </c>
      <c r="D39" s="14" t="s">
        <v>10</v>
      </c>
      <c r="E39" s="15" t="s">
        <v>10</v>
      </c>
      <c r="F39" s="16" t="s">
        <v>11</v>
      </c>
      <c r="G39" s="12" t="s">
        <v>12</v>
      </c>
      <c r="H39" s="13" t="s">
        <v>13</v>
      </c>
      <c r="I39" s="17" t="s">
        <v>14</v>
      </c>
      <c r="J39" s="13" t="s">
        <v>15</v>
      </c>
      <c r="K39" s="13" t="s">
        <v>16</v>
      </c>
      <c r="N39" s="1"/>
      <c r="O39" s="1"/>
      <c r="P39" s="1"/>
      <c r="Q39" s="1"/>
    </row>
    <row r="40" spans="1:17" ht="12.75">
      <c r="A40" s="25" t="s">
        <v>78</v>
      </c>
      <c r="B40" s="31" t="s">
        <v>35</v>
      </c>
      <c r="C40" s="25" t="s">
        <v>36</v>
      </c>
      <c r="D40" s="31">
        <v>625.2</v>
      </c>
      <c r="E40" s="27">
        <v>26619.9</v>
      </c>
      <c r="F40" s="28">
        <v>12056165</v>
      </c>
      <c r="G40" s="25" t="s">
        <v>18</v>
      </c>
      <c r="H40" s="30">
        <v>683</v>
      </c>
      <c r="I40" s="30">
        <v>1567203</v>
      </c>
      <c r="J40" s="29">
        <v>0</v>
      </c>
      <c r="K40" s="29">
        <v>21</v>
      </c>
      <c r="N40" s="7"/>
      <c r="O40" s="7"/>
      <c r="P40" s="7"/>
      <c r="Q40" s="7"/>
    </row>
    <row r="41" spans="1:17" s="7" customFormat="1" ht="12.75">
      <c r="A41" s="25" t="s">
        <v>78</v>
      </c>
      <c r="B41" s="31" t="s">
        <v>37</v>
      </c>
      <c r="C41" s="25" t="s">
        <v>38</v>
      </c>
      <c r="D41" s="27">
        <v>18245</v>
      </c>
      <c r="E41" s="62">
        <v>17158.9</v>
      </c>
      <c r="F41" s="28">
        <v>9638245</v>
      </c>
      <c r="G41" s="25" t="s">
        <v>18</v>
      </c>
      <c r="H41" s="29">
        <v>605</v>
      </c>
      <c r="I41" s="30">
        <v>1432756</v>
      </c>
      <c r="J41" s="29">
        <v>0</v>
      </c>
      <c r="K41" s="29">
        <v>26</v>
      </c>
      <c r="N41" s="1"/>
      <c r="O41" s="1"/>
      <c r="P41" s="1"/>
      <c r="Q41" s="1"/>
    </row>
    <row r="42" spans="1:11" ht="12.75">
      <c r="A42" s="25" t="s">
        <v>78</v>
      </c>
      <c r="B42" s="31" t="s">
        <v>110</v>
      </c>
      <c r="C42" s="25" t="s">
        <v>111</v>
      </c>
      <c r="D42" s="27">
        <v>162.4</v>
      </c>
      <c r="E42" s="62">
        <v>3068</v>
      </c>
      <c r="F42" s="28">
        <v>2971179</v>
      </c>
      <c r="G42" s="25" t="s">
        <v>18</v>
      </c>
      <c r="H42" s="29">
        <v>177</v>
      </c>
      <c r="I42" s="30">
        <v>374645</v>
      </c>
      <c r="J42" s="29">
        <v>0</v>
      </c>
      <c r="K42" s="29">
        <v>3</v>
      </c>
    </row>
    <row r="43" spans="1:11" ht="12.75">
      <c r="A43" s="25" t="s">
        <v>57</v>
      </c>
      <c r="B43" s="31" t="s">
        <v>40</v>
      </c>
      <c r="C43" s="25" t="s">
        <v>41</v>
      </c>
      <c r="D43" s="27">
        <v>212.8</v>
      </c>
      <c r="E43" s="62">
        <v>22532</v>
      </c>
      <c r="F43" s="28">
        <v>6959706</v>
      </c>
      <c r="G43" s="25" t="s">
        <v>18</v>
      </c>
      <c r="H43" s="29">
        <v>709</v>
      </c>
      <c r="I43" s="30">
        <v>1452469</v>
      </c>
      <c r="J43" s="29">
        <v>0</v>
      </c>
      <c r="K43" s="29">
        <v>42</v>
      </c>
    </row>
    <row r="44" spans="1:11" ht="12.75">
      <c r="A44" s="25" t="s">
        <v>83</v>
      </c>
      <c r="B44" s="31" t="s">
        <v>81</v>
      </c>
      <c r="C44" s="25" t="s">
        <v>82</v>
      </c>
      <c r="D44" s="27">
        <v>312.4</v>
      </c>
      <c r="E44" s="62">
        <v>388</v>
      </c>
      <c r="F44" s="28">
        <v>322270</v>
      </c>
      <c r="G44" s="25" t="s">
        <v>39</v>
      </c>
      <c r="H44" s="29">
        <v>45</v>
      </c>
      <c r="I44" s="30">
        <v>106026</v>
      </c>
      <c r="J44" s="29">
        <v>0</v>
      </c>
      <c r="K44" s="29">
        <v>0</v>
      </c>
    </row>
    <row r="45" spans="1:11" ht="12.75">
      <c r="A45" s="25" t="s">
        <v>83</v>
      </c>
      <c r="B45" s="31">
        <v>30031301</v>
      </c>
      <c r="C45" s="25" t="s">
        <v>63</v>
      </c>
      <c r="D45" s="27">
        <v>36.4</v>
      </c>
      <c r="E45" s="62">
        <v>2250</v>
      </c>
      <c r="F45" s="28">
        <v>1982258</v>
      </c>
      <c r="G45" s="25" t="s">
        <v>39</v>
      </c>
      <c r="H45" s="29">
        <v>428</v>
      </c>
      <c r="I45" s="30">
        <v>997103</v>
      </c>
      <c r="J45" s="29">
        <v>1</v>
      </c>
      <c r="K45" s="29">
        <v>5</v>
      </c>
    </row>
    <row r="46" spans="1:11" ht="12.75">
      <c r="A46" s="25" t="s">
        <v>83</v>
      </c>
      <c r="B46" s="31" t="s">
        <v>84</v>
      </c>
      <c r="C46" s="25" t="s">
        <v>85</v>
      </c>
      <c r="D46" s="62"/>
      <c r="E46" s="62">
        <v>469.8</v>
      </c>
      <c r="F46" s="28">
        <v>0</v>
      </c>
      <c r="G46" s="25" t="s">
        <v>39</v>
      </c>
      <c r="H46" s="29">
        <v>4</v>
      </c>
      <c r="I46" s="30">
        <v>4603</v>
      </c>
      <c r="J46" s="30">
        <v>0</v>
      </c>
      <c r="K46" s="30">
        <v>0</v>
      </c>
    </row>
    <row r="47" spans="1:11" ht="12.75">
      <c r="A47" s="56" t="s">
        <v>58</v>
      </c>
      <c r="B47" s="57" t="s">
        <v>42</v>
      </c>
      <c r="C47" s="56" t="s">
        <v>43</v>
      </c>
      <c r="D47" s="58">
        <v>160</v>
      </c>
      <c r="E47" s="59">
        <v>19451</v>
      </c>
      <c r="F47" s="63">
        <v>0</v>
      </c>
      <c r="G47" s="56" t="s">
        <v>18</v>
      </c>
      <c r="H47" s="64">
        <v>21</v>
      </c>
      <c r="I47" s="65">
        <v>15264</v>
      </c>
      <c r="J47" s="64">
        <v>0</v>
      </c>
      <c r="K47" s="64">
        <v>0</v>
      </c>
    </row>
    <row r="48" spans="1:11" ht="12.75">
      <c r="A48" s="32" t="s">
        <v>44</v>
      </c>
      <c r="B48" s="33">
        <v>8</v>
      </c>
      <c r="C48" s="33"/>
      <c r="D48" s="35">
        <f>SUM(D40:D47)</f>
        <v>19754.200000000004</v>
      </c>
      <c r="E48" s="35">
        <f>SUM(E40:E47)</f>
        <v>91937.6</v>
      </c>
      <c r="F48" s="36">
        <f>SUM(F40:F47)</f>
        <v>33929823</v>
      </c>
      <c r="G48" s="52"/>
      <c r="H48" s="36">
        <f>SUM(H40:H47)</f>
        <v>2672</v>
      </c>
      <c r="I48" s="36">
        <f>SUM(I40:I47)</f>
        <v>5950069</v>
      </c>
      <c r="J48" s="36">
        <f>SUM(J40:J47)</f>
        <v>1</v>
      </c>
      <c r="K48" s="36">
        <f>SUM(K40:K47)</f>
        <v>97</v>
      </c>
    </row>
    <row r="49" spans="8:17" ht="12.75">
      <c r="H49" s="5"/>
      <c r="N49" s="7"/>
      <c r="O49" s="7"/>
      <c r="P49" s="7"/>
      <c r="Q49" s="7"/>
    </row>
    <row r="50" spans="1:17" s="7" customFormat="1" ht="12.75">
      <c r="A50" s="1"/>
      <c r="B50" s="2"/>
      <c r="C50" s="1"/>
      <c r="D50" s="2"/>
      <c r="E50" s="4"/>
      <c r="F50" s="5"/>
      <c r="G50" s="1"/>
      <c r="H50" s="2"/>
      <c r="I50" s="5"/>
      <c r="J50" s="2"/>
      <c r="K50" s="2"/>
      <c r="N50" s="1"/>
      <c r="O50" s="1"/>
      <c r="P50" s="1"/>
      <c r="Q50" s="1"/>
    </row>
    <row r="51" spans="1:11" ht="16.5">
      <c r="A51" s="24" t="s">
        <v>45</v>
      </c>
      <c r="B51" s="6"/>
      <c r="C51" s="7"/>
      <c r="D51" s="6"/>
      <c r="E51" s="8"/>
      <c r="F51" s="9"/>
      <c r="G51" s="7"/>
      <c r="H51" s="6"/>
      <c r="I51" s="9"/>
      <c r="J51" s="6"/>
      <c r="K51" s="6"/>
    </row>
    <row r="52" spans="4:17" ht="17.25" customHeight="1">
      <c r="D52" s="10" t="s">
        <v>1</v>
      </c>
      <c r="E52" s="11" t="s">
        <v>2</v>
      </c>
      <c r="F52" s="9" t="s">
        <v>3</v>
      </c>
      <c r="H52" s="6" t="s">
        <v>4</v>
      </c>
      <c r="I52" s="21" t="s">
        <v>5</v>
      </c>
      <c r="J52" s="75" t="s">
        <v>6</v>
      </c>
      <c r="K52" s="75"/>
      <c r="N52" s="7"/>
      <c r="O52" s="7"/>
      <c r="P52" s="7"/>
      <c r="Q52" s="7"/>
    </row>
    <row r="53" spans="1:17" s="7" customFormat="1" ht="12.75">
      <c r="A53" s="12" t="s">
        <v>7</v>
      </c>
      <c r="B53" s="13" t="s">
        <v>8</v>
      </c>
      <c r="C53" s="12" t="s">
        <v>9</v>
      </c>
      <c r="D53" s="14" t="s">
        <v>10</v>
      </c>
      <c r="E53" s="15" t="s">
        <v>10</v>
      </c>
      <c r="F53" s="16" t="s">
        <v>11</v>
      </c>
      <c r="G53" s="12" t="s">
        <v>12</v>
      </c>
      <c r="H53" s="13" t="s">
        <v>13</v>
      </c>
      <c r="I53" s="17" t="s">
        <v>14</v>
      </c>
      <c r="J53" s="13" t="s">
        <v>15</v>
      </c>
      <c r="K53" s="13" t="s">
        <v>16</v>
      </c>
      <c r="N53" s="1"/>
      <c r="O53" s="1"/>
      <c r="P53" s="1"/>
      <c r="Q53" s="1"/>
    </row>
    <row r="54" spans="1:11" ht="12.75">
      <c r="A54" s="25" t="s">
        <v>20</v>
      </c>
      <c r="B54" s="31">
        <v>32951301</v>
      </c>
      <c r="C54" s="25" t="s">
        <v>67</v>
      </c>
      <c r="D54" s="55">
        <v>38.6</v>
      </c>
      <c r="E54" s="27">
        <v>1807.3</v>
      </c>
      <c r="F54" s="28">
        <v>36779</v>
      </c>
      <c r="G54" s="25" t="s">
        <v>17</v>
      </c>
      <c r="H54" s="29">
        <v>11</v>
      </c>
      <c r="I54" s="30">
        <v>16560</v>
      </c>
      <c r="J54" s="29">
        <v>0</v>
      </c>
      <c r="K54" s="29">
        <v>0</v>
      </c>
    </row>
    <row r="55" spans="1:11" ht="12.75">
      <c r="A55" s="25" t="s">
        <v>20</v>
      </c>
      <c r="B55" s="31">
        <v>32971302</v>
      </c>
      <c r="C55" s="25" t="s">
        <v>80</v>
      </c>
      <c r="D55" s="55">
        <v>18</v>
      </c>
      <c r="E55" s="27">
        <v>2424.3</v>
      </c>
      <c r="F55" s="28">
        <v>98563</v>
      </c>
      <c r="G55" s="25" t="s">
        <v>17</v>
      </c>
      <c r="H55" s="29">
        <v>16</v>
      </c>
      <c r="I55" s="30">
        <v>33723</v>
      </c>
      <c r="J55" s="29">
        <v>0</v>
      </c>
      <c r="K55" s="29">
        <v>0</v>
      </c>
    </row>
    <row r="56" spans="1:11" ht="12.75">
      <c r="A56" s="25" t="s">
        <v>20</v>
      </c>
      <c r="B56" s="29">
        <v>32011302</v>
      </c>
      <c r="C56" s="66" t="s">
        <v>65</v>
      </c>
      <c r="D56" s="27">
        <v>43</v>
      </c>
      <c r="E56" s="27">
        <v>1880</v>
      </c>
      <c r="F56" s="28">
        <v>0</v>
      </c>
      <c r="G56" s="25" t="s">
        <v>66</v>
      </c>
      <c r="H56" s="29">
        <v>4</v>
      </c>
      <c r="I56" s="30">
        <v>114</v>
      </c>
      <c r="J56" s="29">
        <v>0</v>
      </c>
      <c r="K56" s="29">
        <v>0</v>
      </c>
    </row>
    <row r="57" spans="1:17" ht="12.75">
      <c r="A57" s="25" t="s">
        <v>20</v>
      </c>
      <c r="B57" s="31">
        <v>32031301</v>
      </c>
      <c r="C57" s="25" t="s">
        <v>68</v>
      </c>
      <c r="D57" s="55">
        <v>16.9</v>
      </c>
      <c r="E57" s="27">
        <v>615.6</v>
      </c>
      <c r="F57" s="28">
        <v>72192</v>
      </c>
      <c r="G57" s="25" t="s">
        <v>19</v>
      </c>
      <c r="H57" s="29">
        <v>11</v>
      </c>
      <c r="I57" s="30">
        <v>17796</v>
      </c>
      <c r="J57" s="29">
        <v>0</v>
      </c>
      <c r="K57" s="29">
        <v>0</v>
      </c>
      <c r="N57" s="7"/>
      <c r="O57" s="7"/>
      <c r="P57" s="7"/>
      <c r="Q57" s="7"/>
    </row>
    <row r="58" spans="1:17" ht="12.75">
      <c r="A58" s="25" t="s">
        <v>20</v>
      </c>
      <c r="B58" s="31" t="s">
        <v>86</v>
      </c>
      <c r="C58" s="25" t="s">
        <v>87</v>
      </c>
      <c r="D58" s="55">
        <v>133.2</v>
      </c>
      <c r="E58" s="27">
        <v>133.2</v>
      </c>
      <c r="F58" s="28">
        <v>332755</v>
      </c>
      <c r="G58" s="25" t="s">
        <v>19</v>
      </c>
      <c r="H58" s="29">
        <v>28</v>
      </c>
      <c r="I58" s="30">
        <v>61865</v>
      </c>
      <c r="J58" s="29">
        <v>0</v>
      </c>
      <c r="K58" s="29">
        <v>9</v>
      </c>
      <c r="N58" s="7"/>
      <c r="O58" s="7"/>
      <c r="P58" s="7"/>
      <c r="Q58" s="7"/>
    </row>
    <row r="59" spans="1:11" s="7" customFormat="1" ht="12.75">
      <c r="A59" s="25" t="s">
        <v>20</v>
      </c>
      <c r="B59" s="29">
        <v>32051301</v>
      </c>
      <c r="C59" s="66" t="s">
        <v>74</v>
      </c>
      <c r="D59" s="27">
        <v>24.4</v>
      </c>
      <c r="E59" s="27">
        <v>1230.8</v>
      </c>
      <c r="F59" s="28">
        <v>315615</v>
      </c>
      <c r="G59" s="25" t="s">
        <v>19</v>
      </c>
      <c r="H59" s="29">
        <v>27</v>
      </c>
      <c r="I59" s="30">
        <v>57259</v>
      </c>
      <c r="J59" s="29">
        <v>0</v>
      </c>
      <c r="K59" s="29">
        <v>1</v>
      </c>
    </row>
    <row r="60" spans="1:11" s="7" customFormat="1" ht="12.75">
      <c r="A60" s="25" t="s">
        <v>20</v>
      </c>
      <c r="B60" s="31">
        <v>32061302</v>
      </c>
      <c r="C60" s="25" t="s">
        <v>71</v>
      </c>
      <c r="D60" s="55">
        <v>31.2</v>
      </c>
      <c r="E60" s="27">
        <v>1514</v>
      </c>
      <c r="F60" s="28">
        <v>170446</v>
      </c>
      <c r="G60" s="25" t="s">
        <v>32</v>
      </c>
      <c r="H60" s="29">
        <v>19</v>
      </c>
      <c r="I60" s="30">
        <v>35939</v>
      </c>
      <c r="J60" s="29">
        <v>0</v>
      </c>
      <c r="K60" s="29">
        <v>0</v>
      </c>
    </row>
    <row r="61" spans="1:17" s="7" customFormat="1" ht="12.75">
      <c r="A61" s="25" t="s">
        <v>20</v>
      </c>
      <c r="B61" s="31">
        <v>32061303</v>
      </c>
      <c r="C61" s="25" t="s">
        <v>79</v>
      </c>
      <c r="D61" s="55">
        <v>60</v>
      </c>
      <c r="E61" s="27">
        <v>4454</v>
      </c>
      <c r="F61" s="28">
        <v>276662</v>
      </c>
      <c r="G61" s="25" t="s">
        <v>19</v>
      </c>
      <c r="H61" s="29">
        <v>28</v>
      </c>
      <c r="I61" s="30">
        <v>55940</v>
      </c>
      <c r="J61" s="29">
        <v>0</v>
      </c>
      <c r="K61" s="29">
        <v>2</v>
      </c>
      <c r="N61" s="1"/>
      <c r="O61" s="1"/>
      <c r="P61" s="1"/>
      <c r="Q61" s="1"/>
    </row>
    <row r="62" spans="1:17" ht="12.75">
      <c r="A62" s="25" t="s">
        <v>20</v>
      </c>
      <c r="B62" s="31" t="s">
        <v>95</v>
      </c>
      <c r="C62" s="25" t="s">
        <v>96</v>
      </c>
      <c r="D62" s="55">
        <v>39.4</v>
      </c>
      <c r="E62" s="27">
        <v>1202</v>
      </c>
      <c r="F62" s="28">
        <v>62262</v>
      </c>
      <c r="G62" s="25" t="s">
        <v>19</v>
      </c>
      <c r="H62" s="29">
        <v>9</v>
      </c>
      <c r="I62" s="30">
        <v>15881</v>
      </c>
      <c r="J62" s="29">
        <v>0</v>
      </c>
      <c r="K62" s="29">
        <v>1</v>
      </c>
      <c r="N62" s="7"/>
      <c r="O62" s="7"/>
      <c r="P62" s="7"/>
      <c r="Q62" s="7"/>
    </row>
    <row r="63" spans="1:17" s="7" customFormat="1" ht="12.75">
      <c r="A63" s="25" t="s">
        <v>20</v>
      </c>
      <c r="B63" s="31">
        <v>32131303</v>
      </c>
      <c r="C63" s="25" t="s">
        <v>97</v>
      </c>
      <c r="D63" s="55"/>
      <c r="E63" s="27">
        <v>6642.1</v>
      </c>
      <c r="F63" s="28">
        <v>126665</v>
      </c>
      <c r="G63" s="25" t="s">
        <v>98</v>
      </c>
      <c r="H63" s="29">
        <v>28</v>
      </c>
      <c r="I63" s="30">
        <v>54671</v>
      </c>
      <c r="J63" s="29">
        <v>0</v>
      </c>
      <c r="K63" s="29">
        <v>4</v>
      </c>
      <c r="N63" s="1"/>
      <c r="O63" s="1"/>
      <c r="P63" s="1"/>
      <c r="Q63" s="1"/>
    </row>
    <row r="64" spans="1:11" ht="12.75" customHeight="1">
      <c r="A64" s="25"/>
      <c r="B64" s="31"/>
      <c r="C64" s="25"/>
      <c r="D64" s="55"/>
      <c r="E64" s="27"/>
      <c r="F64" s="28"/>
      <c r="G64" s="25" t="s">
        <v>17</v>
      </c>
      <c r="H64" s="29"/>
      <c r="I64" s="30"/>
      <c r="J64" s="29"/>
      <c r="K64" s="29"/>
    </row>
    <row r="65" spans="1:11" ht="12.75" customHeight="1">
      <c r="A65" s="56"/>
      <c r="B65" s="57"/>
      <c r="C65" s="56"/>
      <c r="D65" s="58"/>
      <c r="E65" s="59"/>
      <c r="F65" s="63"/>
      <c r="G65" s="56" t="s">
        <v>32</v>
      </c>
      <c r="H65" s="64"/>
      <c r="I65" s="65"/>
      <c r="J65" s="64"/>
      <c r="K65" s="64"/>
    </row>
    <row r="66" spans="1:11" ht="12.75" customHeight="1">
      <c r="A66" s="32" t="s">
        <v>47</v>
      </c>
      <c r="B66" s="33">
        <v>10</v>
      </c>
      <c r="C66" s="33"/>
      <c r="D66" s="34">
        <f>SUM(D54:D65)</f>
        <v>404.69999999999993</v>
      </c>
      <c r="E66" s="35">
        <f>SUM(E54:E65)</f>
        <v>21903.300000000003</v>
      </c>
      <c r="F66" s="36">
        <f>SUM(F54:F65)</f>
        <v>1491939</v>
      </c>
      <c r="G66" s="52"/>
      <c r="H66" s="36">
        <f>SUM(H54:H65)</f>
        <v>181</v>
      </c>
      <c r="I66" s="36">
        <f>SUM(I54:I65)</f>
        <v>349748</v>
      </c>
      <c r="J66" s="36">
        <f>SUM(J54:J65)</f>
        <v>0</v>
      </c>
      <c r="K66" s="36">
        <f>SUM(K54:K65)</f>
        <v>17</v>
      </c>
    </row>
    <row r="67" spans="14:17" ht="12.75" customHeight="1">
      <c r="N67" s="7"/>
      <c r="O67" s="7"/>
      <c r="P67" s="7"/>
      <c r="Q67" s="7"/>
    </row>
    <row r="68" spans="1:17" s="7" customFormat="1" ht="12.75">
      <c r="A68" s="1"/>
      <c r="B68" s="2"/>
      <c r="C68" s="1"/>
      <c r="D68" s="2"/>
      <c r="E68" s="4"/>
      <c r="F68" s="5"/>
      <c r="G68" s="1"/>
      <c r="H68" s="2"/>
      <c r="I68" s="5"/>
      <c r="J68" s="2"/>
      <c r="K68" s="2"/>
      <c r="N68" s="1"/>
      <c r="O68" s="1"/>
      <c r="P68" s="1"/>
      <c r="Q68" s="1"/>
    </row>
    <row r="69" spans="1:11" ht="16.5">
      <c r="A69" s="24" t="s">
        <v>48</v>
      </c>
      <c r="B69" s="6"/>
      <c r="C69" s="7"/>
      <c r="D69" s="6"/>
      <c r="E69" s="8"/>
      <c r="F69" s="9"/>
      <c r="G69" s="7"/>
      <c r="H69" s="6"/>
      <c r="I69" s="9"/>
      <c r="J69" s="6"/>
      <c r="K69" s="6"/>
    </row>
    <row r="70" spans="4:17" ht="17.25" customHeight="1">
      <c r="D70" s="10" t="s">
        <v>1</v>
      </c>
      <c r="E70" s="11" t="s">
        <v>2</v>
      </c>
      <c r="F70" s="9" t="s">
        <v>3</v>
      </c>
      <c r="H70" s="6" t="s">
        <v>4</v>
      </c>
      <c r="I70" s="21" t="s">
        <v>5</v>
      </c>
      <c r="J70" s="75" t="s">
        <v>6</v>
      </c>
      <c r="K70" s="75"/>
      <c r="N70" s="7"/>
      <c r="O70" s="7"/>
      <c r="P70" s="7"/>
      <c r="Q70" s="7"/>
    </row>
    <row r="71" spans="1:17" s="7" customFormat="1" ht="12.75">
      <c r="A71" s="12" t="s">
        <v>7</v>
      </c>
      <c r="B71" s="13" t="s">
        <v>8</v>
      </c>
      <c r="C71" s="12" t="s">
        <v>9</v>
      </c>
      <c r="D71" s="14" t="s">
        <v>10</v>
      </c>
      <c r="E71" s="15" t="s">
        <v>10</v>
      </c>
      <c r="F71" s="16" t="s">
        <v>11</v>
      </c>
      <c r="G71" s="12" t="s">
        <v>12</v>
      </c>
      <c r="H71" s="13" t="s">
        <v>13</v>
      </c>
      <c r="I71" s="17" t="s">
        <v>14</v>
      </c>
      <c r="J71" s="13" t="s">
        <v>15</v>
      </c>
      <c r="K71" s="13" t="s">
        <v>16</v>
      </c>
      <c r="N71" s="1"/>
      <c r="O71" s="1"/>
      <c r="P71" s="1"/>
      <c r="Q71" s="1"/>
    </row>
    <row r="72" spans="1:17" ht="12.75">
      <c r="A72" s="56" t="s">
        <v>20</v>
      </c>
      <c r="B72" s="57" t="s">
        <v>88</v>
      </c>
      <c r="C72" s="56" t="s">
        <v>89</v>
      </c>
      <c r="D72" s="57">
        <v>33.3</v>
      </c>
      <c r="E72" s="59">
        <v>1735</v>
      </c>
      <c r="F72" s="63">
        <v>88145</v>
      </c>
      <c r="G72" s="56" t="s">
        <v>19</v>
      </c>
      <c r="H72" s="64">
        <v>13</v>
      </c>
      <c r="I72" s="65">
        <v>23098</v>
      </c>
      <c r="J72" s="64">
        <v>0</v>
      </c>
      <c r="K72" s="64">
        <v>0</v>
      </c>
      <c r="N72" s="7"/>
      <c r="O72" s="7"/>
      <c r="P72" s="7"/>
      <c r="Q72" s="7"/>
    </row>
    <row r="73" spans="1:17" s="7" customFormat="1" ht="12.75">
      <c r="A73" s="32" t="s">
        <v>49</v>
      </c>
      <c r="B73" s="33">
        <v>1</v>
      </c>
      <c r="C73" s="33"/>
      <c r="D73" s="34">
        <f>SUM(D72:D72)</f>
        <v>33.3</v>
      </c>
      <c r="E73" s="35">
        <f>SUM(E72:E72)</f>
        <v>1735</v>
      </c>
      <c r="F73" s="36">
        <f>SUM(F72:F72)</f>
        <v>88145</v>
      </c>
      <c r="G73" s="52"/>
      <c r="H73" s="36">
        <f>SUM(H72:H72)</f>
        <v>13</v>
      </c>
      <c r="I73" s="36">
        <f>SUM(I72:I72)</f>
        <v>23098</v>
      </c>
      <c r="J73" s="36">
        <f>SUM(J72:J72)</f>
        <v>0</v>
      </c>
      <c r="K73" s="36">
        <f>SUM(K72:K72)</f>
        <v>0</v>
      </c>
      <c r="N73" s="1"/>
      <c r="O73" s="1"/>
      <c r="P73" s="1"/>
      <c r="Q73" s="1"/>
    </row>
    <row r="74" spans="14:17" ht="12.75">
      <c r="N74" s="7"/>
      <c r="O74" s="7"/>
      <c r="P74" s="7"/>
      <c r="Q74" s="7"/>
    </row>
    <row r="75" spans="1:17" s="7" customFormat="1" ht="12.75">
      <c r="A75" s="1"/>
      <c r="B75" s="2"/>
      <c r="C75" s="1"/>
      <c r="D75" s="2"/>
      <c r="E75" s="4"/>
      <c r="F75" s="5"/>
      <c r="G75" s="1"/>
      <c r="H75" s="2"/>
      <c r="I75" s="5"/>
      <c r="J75" s="2"/>
      <c r="K75" s="2"/>
      <c r="N75" s="1"/>
      <c r="O75" s="1"/>
      <c r="P75" s="1"/>
      <c r="Q75" s="1"/>
    </row>
    <row r="76" spans="1:11" ht="12.75" customHeight="1">
      <c r="A76" s="24" t="s">
        <v>50</v>
      </c>
      <c r="B76" s="6"/>
      <c r="C76" s="7"/>
      <c r="D76" s="6"/>
      <c r="E76" s="8"/>
      <c r="F76" s="9"/>
      <c r="G76" s="7"/>
      <c r="H76" s="6"/>
      <c r="I76" s="9"/>
      <c r="J76" s="6"/>
      <c r="K76" s="6"/>
    </row>
    <row r="77" spans="4:17" ht="17.25" customHeight="1">
      <c r="D77" s="10" t="s">
        <v>1</v>
      </c>
      <c r="E77" s="11" t="s">
        <v>2</v>
      </c>
      <c r="F77" s="9" t="s">
        <v>3</v>
      </c>
      <c r="H77" s="6" t="s">
        <v>4</v>
      </c>
      <c r="I77" s="9" t="s">
        <v>5</v>
      </c>
      <c r="J77" s="75" t="s">
        <v>6</v>
      </c>
      <c r="K77" s="75"/>
      <c r="N77" s="7"/>
      <c r="O77" s="7"/>
      <c r="P77" s="7"/>
      <c r="Q77" s="7"/>
    </row>
    <row r="78" spans="1:17" s="7" customFormat="1" ht="12.75">
      <c r="A78" s="12" t="s">
        <v>7</v>
      </c>
      <c r="B78" s="13" t="s">
        <v>8</v>
      </c>
      <c r="C78" s="12" t="s">
        <v>9</v>
      </c>
      <c r="D78" s="14" t="s">
        <v>10</v>
      </c>
      <c r="E78" s="15" t="s">
        <v>10</v>
      </c>
      <c r="F78" s="16" t="s">
        <v>11</v>
      </c>
      <c r="G78" s="12" t="s">
        <v>12</v>
      </c>
      <c r="H78" s="13" t="s">
        <v>13</v>
      </c>
      <c r="I78" s="16" t="s">
        <v>14</v>
      </c>
      <c r="J78" s="13" t="s">
        <v>15</v>
      </c>
      <c r="K78" s="13" t="s">
        <v>16</v>
      </c>
      <c r="N78" s="1"/>
      <c r="O78" s="1"/>
      <c r="P78" s="1"/>
      <c r="Q78" s="1"/>
    </row>
    <row r="79" spans="1:17" ht="12.75">
      <c r="A79" s="67" t="s">
        <v>106</v>
      </c>
      <c r="B79" s="45" t="s">
        <v>104</v>
      </c>
      <c r="C79" s="67" t="s">
        <v>105</v>
      </c>
      <c r="D79" s="68">
        <v>67.7</v>
      </c>
      <c r="E79" s="46">
        <v>1154.6</v>
      </c>
      <c r="F79" s="69">
        <v>359372</v>
      </c>
      <c r="G79" s="44" t="s">
        <v>107</v>
      </c>
      <c r="H79" s="69">
        <v>83</v>
      </c>
      <c r="I79" s="69">
        <v>184002</v>
      </c>
      <c r="J79" s="45">
        <v>0</v>
      </c>
      <c r="K79" s="45">
        <v>1</v>
      </c>
      <c r="N79" s="7"/>
      <c r="O79" s="7"/>
      <c r="P79" s="7"/>
      <c r="Q79" s="7"/>
    </row>
    <row r="80" spans="1:17" s="7" customFormat="1" ht="12.75">
      <c r="A80" s="66" t="s">
        <v>94</v>
      </c>
      <c r="B80" s="31" t="s">
        <v>90</v>
      </c>
      <c r="C80" s="66" t="s">
        <v>91</v>
      </c>
      <c r="D80" s="70">
        <v>81.6</v>
      </c>
      <c r="E80" s="62">
        <v>736.1</v>
      </c>
      <c r="F80" s="28">
        <v>0</v>
      </c>
      <c r="G80" s="25" t="s">
        <v>19</v>
      </c>
      <c r="H80" s="29">
        <v>2</v>
      </c>
      <c r="I80" s="30">
        <v>1170</v>
      </c>
      <c r="J80" s="29">
        <v>0</v>
      </c>
      <c r="K80" s="29">
        <v>0</v>
      </c>
      <c r="N80" s="1"/>
      <c r="O80" s="1"/>
      <c r="P80" s="1"/>
      <c r="Q80" s="1"/>
    </row>
    <row r="81" spans="1:11" ht="12.75">
      <c r="A81" s="66" t="s">
        <v>94</v>
      </c>
      <c r="B81" s="31" t="s">
        <v>92</v>
      </c>
      <c r="C81" s="66" t="s">
        <v>93</v>
      </c>
      <c r="D81" s="70">
        <v>141.7</v>
      </c>
      <c r="E81" s="62">
        <v>521.1</v>
      </c>
      <c r="F81" s="28">
        <v>287675</v>
      </c>
      <c r="G81" s="66" t="s">
        <v>66</v>
      </c>
      <c r="H81" s="29">
        <v>30</v>
      </c>
      <c r="I81" s="30">
        <v>63537</v>
      </c>
      <c r="J81" s="29">
        <v>0</v>
      </c>
      <c r="K81" s="29">
        <v>1</v>
      </c>
    </row>
    <row r="82" spans="1:11" ht="12.75">
      <c r="A82" s="66" t="s">
        <v>94</v>
      </c>
      <c r="B82" s="29" t="s">
        <v>108</v>
      </c>
      <c r="C82" s="66" t="s">
        <v>109</v>
      </c>
      <c r="D82" s="70">
        <v>51.4</v>
      </c>
      <c r="E82" s="62">
        <v>3781.8</v>
      </c>
      <c r="F82" s="28">
        <v>0</v>
      </c>
      <c r="G82" s="66" t="s">
        <v>19</v>
      </c>
      <c r="H82" s="29">
        <v>3</v>
      </c>
      <c r="I82" s="30">
        <v>4038</v>
      </c>
      <c r="J82" s="29">
        <v>0</v>
      </c>
      <c r="K82" s="29">
        <v>0</v>
      </c>
    </row>
    <row r="83" spans="1:11" ht="12.75">
      <c r="A83" s="25" t="s">
        <v>51</v>
      </c>
      <c r="B83" s="31" t="s">
        <v>52</v>
      </c>
      <c r="C83" s="25" t="s">
        <v>53</v>
      </c>
      <c r="D83" s="55">
        <v>22</v>
      </c>
      <c r="E83" s="27">
        <v>3666</v>
      </c>
      <c r="F83" s="28">
        <v>239333</v>
      </c>
      <c r="G83" s="25" t="s">
        <v>32</v>
      </c>
      <c r="H83" s="29">
        <v>58</v>
      </c>
      <c r="I83" s="30">
        <v>127588</v>
      </c>
      <c r="J83" s="29">
        <v>0</v>
      </c>
      <c r="K83" s="29">
        <v>5</v>
      </c>
    </row>
    <row r="84" spans="1:11" ht="12.75">
      <c r="A84" s="66" t="s">
        <v>20</v>
      </c>
      <c r="B84" s="29">
        <v>56841328</v>
      </c>
      <c r="C84" s="66" t="s">
        <v>75</v>
      </c>
      <c r="D84" s="55">
        <v>217.7</v>
      </c>
      <c r="E84" s="27">
        <v>8533</v>
      </c>
      <c r="F84" s="28">
        <v>308824</v>
      </c>
      <c r="G84" s="25" t="s">
        <v>32</v>
      </c>
      <c r="H84" s="29">
        <v>40</v>
      </c>
      <c r="I84" s="30">
        <v>75822</v>
      </c>
      <c r="J84" s="29">
        <v>0</v>
      </c>
      <c r="K84" s="29">
        <v>0</v>
      </c>
    </row>
    <row r="85" spans="1:11" ht="12.75">
      <c r="A85" s="66" t="s">
        <v>54</v>
      </c>
      <c r="B85" s="29">
        <v>56851303</v>
      </c>
      <c r="C85" s="66" t="s">
        <v>115</v>
      </c>
      <c r="D85" s="55">
        <v>75.6</v>
      </c>
      <c r="E85" s="27">
        <v>2286.5</v>
      </c>
      <c r="F85" s="28">
        <v>0</v>
      </c>
      <c r="G85" s="25" t="s">
        <v>32</v>
      </c>
      <c r="H85" s="29">
        <v>1</v>
      </c>
      <c r="I85" s="30">
        <v>676</v>
      </c>
      <c r="J85" s="29">
        <v>0</v>
      </c>
      <c r="K85" s="29">
        <v>0</v>
      </c>
    </row>
    <row r="86" spans="1:11" ht="12.75">
      <c r="A86" s="25" t="s">
        <v>54</v>
      </c>
      <c r="B86" s="31">
        <v>56061301</v>
      </c>
      <c r="C86" s="25" t="s">
        <v>69</v>
      </c>
      <c r="D86" s="55">
        <v>69.9</v>
      </c>
      <c r="E86" s="27">
        <v>2638</v>
      </c>
      <c r="F86" s="28">
        <v>0</v>
      </c>
      <c r="G86" s="25" t="s">
        <v>19</v>
      </c>
      <c r="H86" s="29">
        <v>1</v>
      </c>
      <c r="I86" s="30">
        <v>1068</v>
      </c>
      <c r="J86" s="29">
        <v>0</v>
      </c>
      <c r="K86" s="29">
        <v>0</v>
      </c>
    </row>
    <row r="87" spans="1:11" ht="12.75">
      <c r="A87" s="56" t="s">
        <v>113</v>
      </c>
      <c r="B87" s="57">
        <v>56111302</v>
      </c>
      <c r="C87" s="56" t="s">
        <v>114</v>
      </c>
      <c r="D87" s="58">
        <v>49.8</v>
      </c>
      <c r="E87" s="59">
        <v>2776.4</v>
      </c>
      <c r="F87" s="63">
        <v>0</v>
      </c>
      <c r="G87" s="56" t="s">
        <v>107</v>
      </c>
      <c r="H87" s="64">
        <v>3</v>
      </c>
      <c r="I87" s="65">
        <v>1452</v>
      </c>
      <c r="J87" s="64">
        <v>0</v>
      </c>
      <c r="K87" s="64">
        <v>0</v>
      </c>
    </row>
    <row r="88" spans="1:11" ht="12.75">
      <c r="A88" s="32" t="s">
        <v>55</v>
      </c>
      <c r="B88" s="33">
        <v>9</v>
      </c>
      <c r="C88" s="33"/>
      <c r="D88" s="34">
        <f>SUM(D79:D87)</f>
        <v>777.3999999999999</v>
      </c>
      <c r="E88" s="35">
        <f>SUM(E79:E87)</f>
        <v>26093.5</v>
      </c>
      <c r="F88" s="36">
        <f>SUM(F79:F87)</f>
        <v>1195204</v>
      </c>
      <c r="G88" s="36"/>
      <c r="H88" s="36">
        <f>SUM(H79:H87)</f>
        <v>221</v>
      </c>
      <c r="I88" s="36">
        <f>SUM(I79:I87)</f>
        <v>459353</v>
      </c>
      <c r="J88" s="36">
        <f>SUM(J79:J87)</f>
        <v>0</v>
      </c>
      <c r="K88" s="36">
        <f>SUM(K79:K87)</f>
        <v>7</v>
      </c>
    </row>
    <row r="89" spans="14:17" ht="12.75">
      <c r="N89" s="7"/>
      <c r="O89" s="7"/>
      <c r="P89" s="7"/>
      <c r="Q89" s="7"/>
    </row>
    <row r="90" spans="1:17" s="7" customFormat="1" ht="12.75">
      <c r="A90" s="1"/>
      <c r="B90" s="2"/>
      <c r="C90" s="1"/>
      <c r="D90" s="2"/>
      <c r="E90" s="4"/>
      <c r="F90" s="5"/>
      <c r="G90" s="1"/>
      <c r="H90" s="2"/>
      <c r="I90" s="5"/>
      <c r="J90" s="2"/>
      <c r="K90" s="2"/>
      <c r="N90" s="1"/>
      <c r="O90" s="1"/>
      <c r="P90" s="1"/>
      <c r="Q90" s="1"/>
    </row>
    <row r="91" spans="1:11" ht="16.5">
      <c r="A91" s="24" t="s">
        <v>99</v>
      </c>
      <c r="B91" s="6"/>
      <c r="C91" s="7"/>
      <c r="D91" s="6"/>
      <c r="E91" s="8"/>
      <c r="F91" s="9"/>
      <c r="G91" s="7"/>
      <c r="H91" s="6"/>
      <c r="I91" s="9"/>
      <c r="J91" s="6"/>
      <c r="K91" s="6"/>
    </row>
    <row r="92" spans="4:17" ht="17.25" customHeight="1">
      <c r="D92" s="10" t="s">
        <v>1</v>
      </c>
      <c r="E92" s="11" t="s">
        <v>2</v>
      </c>
      <c r="F92" s="9" t="s">
        <v>3</v>
      </c>
      <c r="H92" s="6" t="s">
        <v>4</v>
      </c>
      <c r="I92" s="9" t="s">
        <v>5</v>
      </c>
      <c r="J92" s="75" t="s">
        <v>6</v>
      </c>
      <c r="K92" s="75"/>
      <c r="N92" s="7"/>
      <c r="O92" s="7"/>
      <c r="P92" s="7"/>
      <c r="Q92" s="7"/>
    </row>
    <row r="93" spans="1:17" s="7" customFormat="1" ht="12.75">
      <c r="A93" s="12" t="s">
        <v>7</v>
      </c>
      <c r="B93" s="13" t="s">
        <v>8</v>
      </c>
      <c r="C93" s="12" t="s">
        <v>9</v>
      </c>
      <c r="D93" s="14" t="s">
        <v>10</v>
      </c>
      <c r="E93" s="15" t="s">
        <v>10</v>
      </c>
      <c r="F93" s="16" t="s">
        <v>11</v>
      </c>
      <c r="G93" s="12" t="s">
        <v>12</v>
      </c>
      <c r="H93" s="13" t="s">
        <v>13</v>
      </c>
      <c r="I93" s="16" t="s">
        <v>14</v>
      </c>
      <c r="J93" s="13" t="s">
        <v>15</v>
      </c>
      <c r="K93" s="13" t="s">
        <v>16</v>
      </c>
      <c r="N93" s="1"/>
      <c r="O93" s="1"/>
      <c r="P93" s="1"/>
      <c r="Q93" s="1"/>
    </row>
    <row r="94" spans="1:17" ht="12.75">
      <c r="A94" s="71" t="s">
        <v>103</v>
      </c>
      <c r="B94" s="41" t="s">
        <v>100</v>
      </c>
      <c r="C94" s="71" t="s">
        <v>101</v>
      </c>
      <c r="D94" s="72">
        <v>10</v>
      </c>
      <c r="E94" s="39">
        <v>999</v>
      </c>
      <c r="F94" s="40">
        <v>21371</v>
      </c>
      <c r="G94" s="37" t="s">
        <v>17</v>
      </c>
      <c r="H94" s="41">
        <v>6</v>
      </c>
      <c r="I94" s="42">
        <v>8305</v>
      </c>
      <c r="J94" s="41">
        <v>0</v>
      </c>
      <c r="K94" s="41">
        <v>0</v>
      </c>
      <c r="N94" s="7"/>
      <c r="O94" s="7"/>
      <c r="P94" s="7"/>
      <c r="Q94" s="7"/>
    </row>
    <row r="95" spans="1:17" s="7" customFormat="1" ht="12.75">
      <c r="A95" s="32" t="s">
        <v>102</v>
      </c>
      <c r="B95" s="36">
        <v>1</v>
      </c>
      <c r="C95" s="33"/>
      <c r="D95" s="34">
        <f>SUM(D94)</f>
        <v>10</v>
      </c>
      <c r="E95" s="35">
        <f>SUM(E94)</f>
        <v>999</v>
      </c>
      <c r="F95" s="36">
        <f>SUM(F94)</f>
        <v>21371</v>
      </c>
      <c r="G95" s="52"/>
      <c r="H95" s="36">
        <f>SUM(H94)</f>
        <v>6</v>
      </c>
      <c r="I95" s="36">
        <f>SUM(I94)</f>
        <v>8305</v>
      </c>
      <c r="J95" s="36">
        <f>SUM(J94)</f>
        <v>0</v>
      </c>
      <c r="K95" s="36">
        <f>SUM(K94)</f>
        <v>0</v>
      </c>
      <c r="N95" s="1"/>
      <c r="O95" s="1"/>
      <c r="P95" s="1"/>
      <c r="Q95" s="1"/>
    </row>
    <row r="96" spans="14:17" ht="12.75">
      <c r="N96" s="7"/>
      <c r="O96" s="7"/>
      <c r="P96" s="7"/>
      <c r="Q96" s="7"/>
    </row>
  </sheetData>
  <sheetProtection/>
  <mergeCells count="10">
    <mergeCell ref="J29:K29"/>
    <mergeCell ref="J77:K77"/>
    <mergeCell ref="A1:K1"/>
    <mergeCell ref="J4:K4"/>
    <mergeCell ref="J92:K92"/>
    <mergeCell ref="J52:K52"/>
    <mergeCell ref="J70:K70"/>
    <mergeCell ref="J15:K15"/>
    <mergeCell ref="J38:K38"/>
    <mergeCell ref="J22:K22"/>
  </mergeCells>
  <printOptions horizontalCentered="1"/>
  <pageMargins left="0.4" right="0.4" top="0.5" bottom="0.2" header="0.5" footer="0.25"/>
  <pageSetup horizontalDpi="600" verticalDpi="600" orientation="landscape" scale="77" r:id="rId1"/>
  <headerFooter alignWithMargins="0">
    <oddFooter>&amp;RPage &amp;P of &amp;N</oddFooter>
  </headerFooter>
  <rowBreaks count="1" manualBreakCount="1">
    <brk id="4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2016-06-28T19:17:36Z</dcterms:created>
  <dcterms:modified xsi:type="dcterms:W3CDTF">2017-07-11T20:44:08Z</dcterms:modified>
  <cp:category/>
  <cp:version/>
  <cp:contentType/>
  <cp:contentStatus/>
</cp:coreProperties>
</file>