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10785" activeTab="0"/>
  </bookViews>
  <sheets>
    <sheet name="2018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<sst xmlns="http://schemas.openxmlformats.org/spreadsheetml/2006/main" count="33" uniqueCount="17">
  <si>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</si>
  <si>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</si>
  <si>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</si>
  <si>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</si>
  <si>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</si>
  <si>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</si>
  <si>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</si>
  <si>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</si>
  <si>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</si>
  <si>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</si>
  <si>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</si>
  <si>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</si>
  <si>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</si>
  <si>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2018 BITUMINOUS STATEWIDE PRODUCTION SUMMARY</t>
  </si>
  <si>
    <t>Total Bituminous Production</t>
  </si>
  <si>
    <t xml:space="preserve">   Production (tons)**</t>
  </si>
  <si>
    <t>**The reduced 2018 Surface Mines tonnage is due to a reclassification of several mines from Bituminous to the Industrial Minerals category.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</si>
</sst>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9.5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7" fillId="0" borderId="11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9" fontId="6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 Total Bituminous Production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0575"/>
          <c:w val="0.71625"/>
          <c:h val="0.709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('2018 Bituminous Statewide'!$B$7,'2018 Bituminous Statewide'!$B$15,'2018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 Total Bituminous Production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84"/>
          <c:w val="0.69225"/>
          <c:h val="0.7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('2018 Bituminous Statewide'!$C$7,'2018 Bituminous Statewide'!$C$15,'2018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0.62025</cdr:y>
    </cdr:from>
    <cdr:to>
      <cdr:x>0.71825</cdr:x>
      <cdr:y>0.71375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09625" y="1809750"/>
          <a:ext cx="1266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-0.018</cdr:x>
      <cdr:y>0.1695</cdr:y>
    </cdr:from>
    <cdr:to>
      <cdr:x>0.30075</cdr:x>
      <cdr:y>0.23225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47624" y="495300"/>
          <a:ext cx="923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0.453</cdr:x>
      <cdr:y>0.10575</cdr:y>
    </cdr:from>
    <cdr:to>
      <cdr:x>0.87225</cdr:x>
      <cdr:y>0.221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304925" y="304800"/>
          <a:ext cx="12096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0.61275</cdr:y>
    </cdr:from>
    <cdr:to>
      <cdr:x>0.68175</cdr:x>
      <cdr:y>0.71325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762125"/>
          <a:ext cx="1038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0.22675</cdr:x>
      <cdr:y>0.3055</cdr:y>
    </cdr:from>
    <cdr:to>
      <cdr:x>0.42875</cdr:x>
      <cdr:y>0.4075</cdr:y>
    </cdr:to>
    <cdr:sp>
      <cdr:nvSpPr>
        <cdr:cNvPr id="2" name="TextBox 1"/>
        <cdr:cNvSpPr txBox="1">
          <a:spLocks noChangeArrowheads="1"/>
        </cdr:cNvSpPr>
      </cdr:nvSpPr>
      <cdr:spPr>
        <a:xfrm>
          <a:off x="676275" y="876300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0.442</cdr:x>
      <cdr:y>0.09125</cdr:y>
    </cdr:from>
    <cdr:to>
      <cdr:x>0.882</cdr:x>
      <cdr:y>0.16975</cdr:y>
    </cdr:to>
    <cdr:sp>
      <cdr:nvSpPr>
        <cdr:cNvPr id="3" name="TextBox 1"/>
        <cdr:cNvSpPr txBox="1">
          <a:spLocks noChangeArrowheads="1"/>
        </cdr:cNvSpPr>
      </cdr:nvSpPr>
      <cdr:spPr>
        <a:xfrm>
          <a:off x="1323975" y="25717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152400</xdr:rowOff>
    </xdr:from>
    <xdr:to>
      <xdr:col>1</xdr:col>
      <xdr:colOff>28575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9525" y="6257925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28575</xdr:rowOff>
    </xdr:from>
    <xdr:to>
      <xdr:col>4</xdr:col>
      <xdr:colOff>657225</xdr:colOff>
      <xdr:row>57</xdr:row>
      <xdr:rowOff>0</xdr:rowOff>
    </xdr:to>
    <xdr:graphicFrame>
      <xdr:nvGraphicFramePr>
        <xdr:cNvPr id="2" name="Chart 1"/>
        <xdr:cNvGraphicFramePr/>
      </xdr:nvGraphicFramePr>
      <xdr:xfrm>
        <a:off x="2895600" y="6296025"/>
        <a:ext cx="30003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43.140625" style="1" customWidth="1"/>
    <col min="2" max="3" width="11.57421875" style="1" customWidth="1"/>
    <col min="4" max="4" width="12.28125" style="1" bestFit="1" customWidth="1"/>
    <col min="5" max="5" width="11.57421875" style="1" customWidth="1"/>
    <col min="6" max="16384" width="9.140625" style="1" customWidth="1"/>
  </cols>
  <sheetData>
    <row r="1" spans="1:5" ht="15">
      <c r="A1" s="34"/>
      <c r="B1" s="34"/>
      <c r="C1" s="34"/>
      <c r="D1" s="34"/>
      <c r="E1" s="34"/>
    </row>
    <row r="2" spans="1:5" ht="18.75">
      <c r="A2" s="33" t="s">
        <v>13</v>
      </c>
      <c r="B2" s="33"/>
      <c r="C2" s="33"/>
      <c r="D2" s="33"/>
      <c r="E2" s="33"/>
    </row>
    <row r="3" ht="18" customHeight="1">
      <c r="A3" s="4"/>
    </row>
    <row r="4" spans="1:5" s="7" customFormat="1" ht="15.75" customHeight="1">
      <c r="A4" s="9"/>
      <c r="B4" s="19">
        <v>2018</v>
      </c>
      <c r="C4" s="19">
        <v>2017</v>
      </c>
      <c r="D4" s="11" t="s">
        <v>0</v>
      </c>
      <c r="E4" s="11" t="s">
        <v>1</v>
      </c>
    </row>
    <row r="5" spans="4:5" s="7" customFormat="1" ht="6" customHeight="1">
      <c r="D5" s="8"/>
      <c r="E5" s="8"/>
    </row>
    <row r="6" spans="1:5" ht="14.25">
      <c r="A6" s="5" t="s">
        <v>2</v>
      </c>
      <c r="B6" s="5"/>
      <c r="C6" s="5"/>
      <c r="D6" s="6"/>
      <c r="E6" s="6"/>
    </row>
    <row r="7" spans="1:8" ht="12.75">
      <c r="A7" s="10" t="s">
        <v>3</v>
      </c>
      <c r="B7" s="22">
        <v>44635835</v>
      </c>
      <c r="C7" s="22">
        <v>43784765</v>
      </c>
      <c r="D7" s="15">
        <f>B7-C7</f>
        <v>851070</v>
      </c>
      <c r="E7" s="17">
        <f>D7/C7</f>
        <v>0.01943758291268664</v>
      </c>
      <c r="G7" s="2"/>
      <c r="H7" s="3"/>
    </row>
    <row r="8" spans="1:5" ht="12.75">
      <c r="A8" s="12" t="s">
        <v>7</v>
      </c>
      <c r="B8" s="23">
        <f>B7/1.116</f>
        <v>39996267.92114695</v>
      </c>
      <c r="C8" s="23">
        <f>C7/1.116</f>
        <v>39233660.39426523</v>
      </c>
      <c r="D8" s="15"/>
      <c r="E8" s="17"/>
    </row>
    <row r="9" spans="1:5" ht="12.75">
      <c r="A9" s="10" t="s">
        <v>4</v>
      </c>
      <c r="B9" s="22">
        <v>3735</v>
      </c>
      <c r="C9" s="22">
        <v>3777</v>
      </c>
      <c r="D9" s="15">
        <f aca="true" t="shared" si="0" ref="D9:D36">B9-C9</f>
        <v>-42</v>
      </c>
      <c r="E9" s="17">
        <f>D9/C9</f>
        <v>-0.011119936457505957</v>
      </c>
    </row>
    <row r="10" spans="1:5" ht="12.75">
      <c r="A10" s="10" t="s">
        <v>9</v>
      </c>
      <c r="B10" s="22">
        <v>8368876</v>
      </c>
      <c r="C10" s="22">
        <v>8701738</v>
      </c>
      <c r="D10" s="15">
        <f t="shared" si="0"/>
        <v>-332862</v>
      </c>
      <c r="E10" s="17">
        <f>D10/C10</f>
        <v>-0.03825235832198119</v>
      </c>
    </row>
    <row r="11" spans="1:5" ht="12.75">
      <c r="A11" s="10" t="s">
        <v>5</v>
      </c>
      <c r="B11" s="24">
        <v>35</v>
      </c>
      <c r="C11" s="24">
        <v>38</v>
      </c>
      <c r="D11" s="15">
        <f t="shared" si="0"/>
        <v>-3</v>
      </c>
      <c r="E11" s="17">
        <f>D11/C11</f>
        <v>-0.07894736842105263</v>
      </c>
    </row>
    <row r="12" spans="1:5" ht="12.75">
      <c r="A12" s="10" t="s">
        <v>11</v>
      </c>
      <c r="B12" s="24">
        <v>11</v>
      </c>
      <c r="C12" s="24">
        <v>12</v>
      </c>
      <c r="D12" s="15">
        <f t="shared" si="0"/>
        <v>-1</v>
      </c>
      <c r="E12" s="17">
        <f>D12/C12</f>
        <v>-0.08333333333333333</v>
      </c>
    </row>
    <row r="13" spans="1:5" ht="6.75" customHeight="1">
      <c r="A13" s="7"/>
      <c r="B13" s="25"/>
      <c r="C13" s="25"/>
      <c r="D13" s="20"/>
      <c r="E13" s="18"/>
    </row>
    <row r="14" spans="1:5" ht="14.25">
      <c r="A14" s="5" t="s">
        <v>10</v>
      </c>
      <c r="B14" s="26"/>
      <c r="C14" s="26"/>
      <c r="D14" s="21"/>
      <c r="E14" s="18"/>
    </row>
    <row r="15" spans="1:5" ht="12.75">
      <c r="A15" s="10" t="s">
        <v>15</v>
      </c>
      <c r="B15" s="22">
        <v>3407754</v>
      </c>
      <c r="C15" s="22">
        <v>5562096</v>
      </c>
      <c r="D15" s="15">
        <f t="shared" si="0"/>
        <v>-2154342</v>
      </c>
      <c r="E15" s="17">
        <f>D15/C15</f>
        <v>-0.38732556935371126</v>
      </c>
    </row>
    <row r="16" spans="1:5" ht="12.75">
      <c r="A16" s="12" t="s">
        <v>7</v>
      </c>
      <c r="B16" s="23">
        <f>B15/1.116</f>
        <v>3053543.0107526877</v>
      </c>
      <c r="C16" s="23">
        <f>C15/1.116</f>
        <v>4983956.989247311</v>
      </c>
      <c r="D16" s="15"/>
      <c r="E16" s="17"/>
    </row>
    <row r="17" spans="1:5" ht="12.75">
      <c r="A17" s="10" t="s">
        <v>4</v>
      </c>
      <c r="B17" s="22">
        <v>615</v>
      </c>
      <c r="C17" s="22">
        <v>723</v>
      </c>
      <c r="D17" s="15">
        <f t="shared" si="0"/>
        <v>-108</v>
      </c>
      <c r="E17" s="17">
        <f>D17/C17</f>
        <v>-0.14937759336099585</v>
      </c>
    </row>
    <row r="18" spans="1:5" ht="12.75">
      <c r="A18" s="10" t="s">
        <v>9</v>
      </c>
      <c r="B18" s="22">
        <v>1056709</v>
      </c>
      <c r="C18" s="22">
        <v>1156288</v>
      </c>
      <c r="D18" s="15">
        <f t="shared" si="0"/>
        <v>-99579</v>
      </c>
      <c r="E18" s="17">
        <f>D18/C18</f>
        <v>-0.0861195480710688</v>
      </c>
    </row>
    <row r="19" spans="1:5" ht="12.75">
      <c r="A19" s="10" t="s">
        <v>5</v>
      </c>
      <c r="B19" s="24">
        <v>138</v>
      </c>
      <c r="C19" s="24">
        <v>127</v>
      </c>
      <c r="D19" s="15">
        <f t="shared" si="0"/>
        <v>11</v>
      </c>
      <c r="E19" s="17">
        <f>D19/C19</f>
        <v>0.08661417322834646</v>
      </c>
    </row>
    <row r="20" spans="1:5" ht="12.75">
      <c r="A20" s="10" t="s">
        <v>11</v>
      </c>
      <c r="B20" s="24">
        <v>58</v>
      </c>
      <c r="C20" s="24">
        <v>59</v>
      </c>
      <c r="D20" s="15">
        <f t="shared" si="0"/>
        <v>-1</v>
      </c>
      <c r="E20" s="17">
        <f>D20/C20</f>
        <v>-0.01694915254237288</v>
      </c>
    </row>
    <row r="21" spans="1:5" ht="6.75" customHeight="1">
      <c r="A21" s="7"/>
      <c r="B21" s="25"/>
      <c r="C21" s="25"/>
      <c r="D21" s="20"/>
      <c r="E21" s="18"/>
    </row>
    <row r="22" spans="1:5" ht="14.25">
      <c r="A22" s="5" t="s">
        <v>12</v>
      </c>
      <c r="B22" s="26"/>
      <c r="C22" s="26"/>
      <c r="D22" s="21"/>
      <c r="E22" s="18"/>
    </row>
    <row r="23" spans="1:5" ht="12.75">
      <c r="A23" s="10" t="s">
        <v>3</v>
      </c>
      <c r="B23" s="22">
        <v>3746914</v>
      </c>
      <c r="C23" s="22">
        <v>3376411</v>
      </c>
      <c r="D23" s="15">
        <f t="shared" si="0"/>
        <v>370503</v>
      </c>
      <c r="E23" s="17">
        <f>D23/C23</f>
        <v>0.10973279023199486</v>
      </c>
    </row>
    <row r="24" spans="1:5" ht="12.75">
      <c r="A24" s="12" t="s">
        <v>7</v>
      </c>
      <c r="B24" s="23">
        <f>B23/1.116</f>
        <v>3357449.82078853</v>
      </c>
      <c r="C24" s="23">
        <f>C23/1.116</f>
        <v>3025457.885304659</v>
      </c>
      <c r="D24" s="15"/>
      <c r="E24" s="17"/>
    </row>
    <row r="25" spans="1:5" ht="12.75">
      <c r="A25" s="10" t="s">
        <v>4</v>
      </c>
      <c r="B25" s="24">
        <v>51</v>
      </c>
      <c r="C25" s="24">
        <v>59</v>
      </c>
      <c r="D25" s="15">
        <f t="shared" si="0"/>
        <v>-8</v>
      </c>
      <c r="E25" s="17">
        <f aca="true" t="shared" si="1" ref="E25:E36">D25/C25</f>
        <v>-0.13559322033898305</v>
      </c>
    </row>
    <row r="26" spans="1:5" ht="12.75">
      <c r="A26" s="10" t="s">
        <v>9</v>
      </c>
      <c r="B26" s="22">
        <v>95105</v>
      </c>
      <c r="C26" s="22">
        <v>88899</v>
      </c>
      <c r="D26" s="15">
        <f t="shared" si="0"/>
        <v>6206</v>
      </c>
      <c r="E26" s="17">
        <f t="shared" si="1"/>
        <v>0.06980955916264525</v>
      </c>
    </row>
    <row r="27" spans="1:5" ht="12.75">
      <c r="A27" s="10" t="s">
        <v>6</v>
      </c>
      <c r="B27" s="24">
        <v>16</v>
      </c>
      <c r="C27" s="24">
        <v>16</v>
      </c>
      <c r="D27" s="15">
        <f t="shared" si="0"/>
        <v>0</v>
      </c>
      <c r="E27" s="17">
        <f t="shared" si="1"/>
        <v>0</v>
      </c>
    </row>
    <row r="28" spans="1:5" ht="12.75">
      <c r="A28" s="10" t="s">
        <v>11</v>
      </c>
      <c r="B28" s="24">
        <v>10</v>
      </c>
      <c r="C28" s="24">
        <v>9</v>
      </c>
      <c r="D28" s="15">
        <f t="shared" si="0"/>
        <v>1</v>
      </c>
      <c r="E28" s="17">
        <f t="shared" si="1"/>
        <v>0.1111111111111111</v>
      </c>
    </row>
    <row r="29" spans="1:5" ht="6.75" customHeight="1">
      <c r="A29" s="7"/>
      <c r="B29" s="25"/>
      <c r="C29" s="25"/>
      <c r="D29" s="16"/>
      <c r="E29" s="18"/>
    </row>
    <row r="30" spans="1:5" ht="14.25">
      <c r="A30" s="5" t="s">
        <v>14</v>
      </c>
      <c r="B30" s="25"/>
      <c r="C30" s="25"/>
      <c r="D30" s="16"/>
      <c r="E30" s="18"/>
    </row>
    <row r="31" spans="1:5" ht="12.75">
      <c r="A31" s="10" t="s">
        <v>3</v>
      </c>
      <c r="B31" s="32">
        <f>B7+B15+B23</f>
        <v>51790503</v>
      </c>
      <c r="C31" s="32">
        <f>C7+C15+C23</f>
        <v>52723272</v>
      </c>
      <c r="D31" s="15">
        <f t="shared" si="0"/>
        <v>-932769</v>
      </c>
      <c r="E31" s="17">
        <f>D31/C31</f>
        <v>-0.017691788931460856</v>
      </c>
    </row>
    <row r="32" spans="1:5" ht="12.75">
      <c r="A32" s="12" t="s">
        <v>7</v>
      </c>
      <c r="B32" s="23">
        <f>B31/1.116</f>
        <v>46407260.75268817</v>
      </c>
      <c r="C32" s="23">
        <f>C31/1.116</f>
        <v>47243075.2688172</v>
      </c>
      <c r="D32" s="15"/>
      <c r="E32" s="17"/>
    </row>
    <row r="33" spans="1:5" ht="12.75">
      <c r="A33" s="10" t="s">
        <v>4</v>
      </c>
      <c r="B33" s="32">
        <f aca="true" t="shared" si="2" ref="B33:C36">B9+B17+B25</f>
        <v>4401</v>
      </c>
      <c r="C33" s="32">
        <f t="shared" si="2"/>
        <v>4559</v>
      </c>
      <c r="D33" s="15">
        <f t="shared" si="0"/>
        <v>-158</v>
      </c>
      <c r="E33" s="17">
        <f t="shared" si="1"/>
        <v>-0.034656722965562624</v>
      </c>
    </row>
    <row r="34" spans="1:5" ht="12.75">
      <c r="A34" s="10" t="s">
        <v>9</v>
      </c>
      <c r="B34" s="32">
        <f t="shared" si="2"/>
        <v>9520690</v>
      </c>
      <c r="C34" s="32">
        <f t="shared" si="2"/>
        <v>9946925</v>
      </c>
      <c r="D34" s="15">
        <f t="shared" si="0"/>
        <v>-426235</v>
      </c>
      <c r="E34" s="17">
        <f t="shared" si="1"/>
        <v>-0.042850931317970124</v>
      </c>
    </row>
    <row r="35" spans="1:5" ht="12.75">
      <c r="A35" s="10" t="s">
        <v>5</v>
      </c>
      <c r="B35" s="24">
        <f t="shared" si="2"/>
        <v>189</v>
      </c>
      <c r="C35" s="24">
        <f t="shared" si="2"/>
        <v>181</v>
      </c>
      <c r="D35" s="15">
        <f t="shared" si="0"/>
        <v>8</v>
      </c>
      <c r="E35" s="17">
        <f t="shared" si="1"/>
        <v>0.04419889502762431</v>
      </c>
    </row>
    <row r="36" spans="1:5" ht="12" customHeight="1">
      <c r="A36" s="10" t="s">
        <v>11</v>
      </c>
      <c r="B36" s="24">
        <f t="shared" si="2"/>
        <v>79</v>
      </c>
      <c r="C36" s="24">
        <f t="shared" si="2"/>
        <v>80</v>
      </c>
      <c r="D36" s="15">
        <f t="shared" si="0"/>
        <v>-1</v>
      </c>
      <c r="E36" s="17">
        <f t="shared" si="1"/>
        <v>-0.0125</v>
      </c>
    </row>
    <row r="37" spans="1:5" ht="12" customHeight="1">
      <c r="A37" s="27"/>
      <c r="B37" s="28"/>
      <c r="C37" s="29"/>
      <c r="D37" s="30"/>
      <c r="E37" s="31"/>
    </row>
    <row r="38" ht="12.75">
      <c r="A38" s="14"/>
    </row>
    <row r="59" ht="12.75">
      <c r="A59" s="13" t="s">
        <v>8</v>
      </c>
    </row>
    <row r="60" spans="1:5" ht="12.75" customHeight="1">
      <c r="A60" s="35" t="s">
        <v>16</v>
      </c>
      <c r="B60" s="35"/>
      <c r="C60" s="35"/>
      <c r="D60" s="35"/>
      <c r="E60" s="35"/>
    </row>
    <row r="61" spans="1:5" ht="12.75">
      <c r="A61" s="35"/>
      <c r="B61" s="35"/>
      <c r="C61" s="35"/>
      <c r="D61" s="35"/>
      <c r="E61" s="35"/>
    </row>
  </sheetData>
  <sheetProtection/>
  <mergeCells count="3">
    <mergeCell ref="A2:E2"/>
    <mergeCell ref="A1:E1"/>
    <mergeCell ref="A60:E61"/>
  </mergeCells>
  <printOptions/>
  <pageMargins left="0.75" right="0.5" top="0.5" bottom="0.75" header="0.5" footer="0.5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2019-10-25T20:34:45Z</dcterms:modified>
  <cp:category/>
  <cp:version/>
  <cp:contentType/>
  <cp:contentStatus/>
</cp:coreProperties>
</file>