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2"/>
  </bookViews>
  <sheets>
    <sheet name="all DMOs" sheetId="1" r:id="rId1"/>
    <sheet name="NeedSupp" sheetId="2" r:id="rId2"/>
    <sheet name="Don't NeedSupp" sheetId="3" r:id="rId3"/>
  </sheets>
  <definedNames>
    <definedName name="_xlnm.Print_Area" localSheetId="0">'all DMOs'!$A:$U</definedName>
    <definedName name="_xlnm.Print_Titles" localSheetId="0">'all DMOs'!$7:$7</definedName>
  </definedNames>
  <calcPr fullCalcOnLoad="1"/>
</workbook>
</file>

<file path=xl/sharedStrings.xml><?xml version="1.0" encoding="utf-8"?>
<sst xmlns="http://schemas.openxmlformats.org/spreadsheetml/2006/main" count="719" uniqueCount="381">
  <si>
    <t>Permit</t>
  </si>
  <si>
    <t>Bond to use</t>
  </si>
  <si>
    <t>Operator</t>
  </si>
  <si>
    <t>Big J</t>
  </si>
  <si>
    <t>Grandstone</t>
  </si>
  <si>
    <t>Global</t>
  </si>
  <si>
    <t>Aspenenergy</t>
  </si>
  <si>
    <t>Bituminous Proc</t>
  </si>
  <si>
    <t>Power Operating</t>
  </si>
  <si>
    <t>Benjamin</t>
  </si>
  <si>
    <t>Thomas Coal</t>
  </si>
  <si>
    <t>Bernice</t>
  </si>
  <si>
    <t>American Silt</t>
  </si>
  <si>
    <t>Laurel Run</t>
  </si>
  <si>
    <t>Rosini</t>
  </si>
  <si>
    <t>J &amp; W</t>
  </si>
  <si>
    <t>Tamaqua Anth</t>
  </si>
  <si>
    <t>Supplemental Needed</t>
  </si>
  <si>
    <t>Already Spent</t>
  </si>
  <si>
    <t>Construction</t>
  </si>
  <si>
    <t>Empire Fuel</t>
  </si>
  <si>
    <t>Shamrock Coal</t>
  </si>
  <si>
    <t>Permit No</t>
  </si>
  <si>
    <t>Bond</t>
  </si>
  <si>
    <t>Cost</t>
  </si>
  <si>
    <t>Delta</t>
  </si>
  <si>
    <t>JC &amp; C</t>
  </si>
  <si>
    <t>Serfco</t>
  </si>
  <si>
    <t>Ebony</t>
  </si>
  <si>
    <t>Total project $250K</t>
  </si>
  <si>
    <t>C &amp; K</t>
  </si>
  <si>
    <t>Power</t>
  </si>
  <si>
    <t>Maney</t>
  </si>
  <si>
    <t>Cambria Mills</t>
  </si>
  <si>
    <t>Loomis</t>
  </si>
  <si>
    <t>Funding in excess of available collected bond needed to complete land reclamation on f ABS Coal Primacy Bond Forfeitures.</t>
  </si>
  <si>
    <t xml:space="preserve">white = outstanding land reclamation </t>
  </si>
  <si>
    <t>yellow = sites with bond being held for dischage</t>
  </si>
  <si>
    <t>Gray = under some kind of reclamation project; does not need supplemental bond</t>
  </si>
  <si>
    <t>Excess bond</t>
  </si>
  <si>
    <t>Ics Org Code</t>
  </si>
  <si>
    <t>Rec Status Description</t>
  </si>
  <si>
    <t>Discharge From Site Desc</t>
  </si>
  <si>
    <t>Forfeiture Status Description</t>
  </si>
  <si>
    <t>Forfeiture Id</t>
  </si>
  <si>
    <t>Case Number</t>
  </si>
  <si>
    <t>Mailing Name</t>
  </si>
  <si>
    <t>Other Id</t>
  </si>
  <si>
    <t>Primary Facility Name</t>
  </si>
  <si>
    <t>PF Kind Code</t>
  </si>
  <si>
    <t>Available Bond Collected</t>
  </si>
  <si>
    <t>Bond For Reclamation</t>
  </si>
  <si>
    <t>Land -  Engineers cost est</t>
  </si>
  <si>
    <t>Land - Conv Bond Calc</t>
  </si>
  <si>
    <t>Reclamation Est</t>
  </si>
  <si>
    <t>Amt of additional $ needed</t>
  </si>
  <si>
    <t>Other fund used</t>
  </si>
  <si>
    <t>status</t>
  </si>
  <si>
    <t>DMO/BAMR?</t>
  </si>
  <si>
    <t>Bond being held for discharge</t>
  </si>
  <si>
    <t>5310</t>
  </si>
  <si>
    <t>None exists</t>
  </si>
  <si>
    <t>Remining with Collection</t>
  </si>
  <si>
    <t>40-92-015</t>
  </si>
  <si>
    <t>Columbia Coal &amp; Dev Co</t>
  </si>
  <si>
    <t>COLUMBIA COAL &amp; DEV/LOGAN STRIP MINE</t>
  </si>
  <si>
    <t>CSURF</t>
  </si>
  <si>
    <t>This is a coal surface mine. New mining permit # 19950101,  issued to Blaschak Coal Corp,  assumed full reclamation responsibility for this site.  $45,949 of remaining collected will be transferred to to the SMCRA Fund - Released Bond account.</t>
  </si>
  <si>
    <t>DMO</t>
  </si>
  <si>
    <t>Reclamation Required</t>
  </si>
  <si>
    <t>Final Collected</t>
  </si>
  <si>
    <t>40-92-013</t>
  </si>
  <si>
    <t>AMER SILT PROC CO</t>
  </si>
  <si>
    <t>35850201</t>
  </si>
  <si>
    <t>AMERICAN SILT PROC CO/AMERICAN BANK #1 MINE</t>
  </si>
  <si>
    <t>CRR</t>
  </si>
  <si>
    <t>Project(s) Pending</t>
  </si>
  <si>
    <t>40-99-018</t>
  </si>
  <si>
    <t>LOOMIS DEV CO</t>
  </si>
  <si>
    <t>35940101</t>
  </si>
  <si>
    <t>LOOMIS DEV NEW CNTY CLARK MINE</t>
  </si>
  <si>
    <t>This is a forfeited coal surface mine. Pottsville DMO attempted to initiate an Act 181 contract but then forfeited operator attempted to  “rehabilitate” himself by reclaiming area, but only got the area backfilled and stopped short of planting.  Area  jus</t>
  </si>
  <si>
    <t>40-89-009</t>
  </si>
  <si>
    <t>CULMTECH LTD</t>
  </si>
  <si>
    <t>40850205</t>
  </si>
  <si>
    <t>CULMTECH LTD/PITTSTON REFUSE #1 MINE</t>
  </si>
  <si>
    <t xml:space="preserve">Reclamation responsibility was assumed by a new permit #40940203  HUDSON ANTHRACITE BANK 1 MINE.   Reclamation status of BF record can be changed to “Liability Transferred to New Operator”.  Available collected  bond of $82,000 will be transferred to the </t>
  </si>
  <si>
    <t>40-89-010</t>
  </si>
  <si>
    <t>40850206</t>
  </si>
  <si>
    <t>CULMTECH LTD/PITTSTON REFUSE #2 MINE</t>
  </si>
  <si>
    <t xml:space="preserve">Reclamation responsibility was assumed by a new permit #40940203  HUDSON ANTHRACITE BANK 1 MINE.   Reclamation status of BF record can be changed to “Liability Transferred to New Operator”.  Available collected  bond of $22,000 will be transferred to the </t>
  </si>
  <si>
    <t>40-94-086</t>
  </si>
  <si>
    <t>LAUREL RUN CORP</t>
  </si>
  <si>
    <t>40920101</t>
  </si>
  <si>
    <t>LAUREL RUN CORP/LAUREL RUN MINE</t>
  </si>
  <si>
    <t xml:space="preserve">This is a coal surface mine.  There had been discussions  that the area could be reclaimed under a PennDOT highway project.  Pottsville DMO to get a status update from PennDOT.  If no immediate PennDOT plans, DMO will initiate reclamation activities. </t>
  </si>
  <si>
    <t>Projects Pending</t>
  </si>
  <si>
    <t>3rd Party Reclamation</t>
  </si>
  <si>
    <t>40-07-001</t>
  </si>
  <si>
    <t>Twin Creek Coal Inc</t>
  </si>
  <si>
    <t>TWIN CREEK COAL SWIFT BREAKER MINE</t>
  </si>
  <si>
    <t>CPP</t>
  </si>
  <si>
    <t>Projects pending.  This is a coal prep plant.  Site is being reclaimed under a CO&amp;A with operator.  Forfeiture to be rescinded upon completion.</t>
  </si>
  <si>
    <t>Sent to Collection</t>
  </si>
  <si>
    <t>40-05-002</t>
  </si>
  <si>
    <t>ROSINI COAL CO INC</t>
  </si>
  <si>
    <t>ROSINI COAL ROSINI MINE</t>
  </si>
  <si>
    <t>Not collected Yet</t>
  </si>
  <si>
    <t>40-03-043</t>
  </si>
  <si>
    <t>SUNRAY COAL INC</t>
  </si>
  <si>
    <t>54813040</t>
  </si>
  <si>
    <t>SUNRAY COAL HAMMOND MINE</t>
  </si>
  <si>
    <t>Projects pending. Being reclaimed under a proposed  CO&amp;A.</t>
  </si>
  <si>
    <t>40-98-013</t>
  </si>
  <si>
    <t>SHAMROCK COAL CO INC</t>
  </si>
  <si>
    <t>54813225</t>
  </si>
  <si>
    <t>SHAMROCK COAL REBER 4 MINE</t>
  </si>
  <si>
    <t>Reclamation required.   This is a coal refuse reprocessing site.   There is a pending Act 181 project planned for site.  May only need the available collected bond of $57,729</t>
  </si>
  <si>
    <t>ReMining with Collection</t>
  </si>
  <si>
    <t>40-92-004</t>
  </si>
  <si>
    <t>B &amp; M COAL CO</t>
  </si>
  <si>
    <t>K &amp; K COAL B &amp; M MINE</t>
  </si>
  <si>
    <t>This is a coal surface mine.  Responsibility for reclamation of this site was assumed by a new operator when permit (54830101)  was transferred to   K&amp;K Coal Co.  Collected bond of $9,000 will be transferred to the SMCRA Fund - Released Bond account.</t>
  </si>
  <si>
    <t>40-87-024</t>
  </si>
  <si>
    <t>J &amp; W COAL CO</t>
  </si>
  <si>
    <t>54830110</t>
  </si>
  <si>
    <t>J &amp; W COAL CO/LAKE RUN 1 MINE</t>
  </si>
  <si>
    <t>This is a coal surface mine site.  Proposed repermitting by another operator never materialized.  Pottsville DMO will initiate reclamation activities.</t>
  </si>
  <si>
    <t>40-90-039</t>
  </si>
  <si>
    <t>Anthracite TECH INC</t>
  </si>
  <si>
    <t>WILLIAM PENN BREAKER MINE</t>
  </si>
  <si>
    <t>This is a coal refuse reprocessing permit. Permit transferred to William Penn Breaker Inc.  Collected bond of $66,900 was transferred to Release Bond account in 11/10/92.</t>
  </si>
  <si>
    <t>40-95-142</t>
  </si>
  <si>
    <t>TAMAQUA ANTHRACITE CO</t>
  </si>
  <si>
    <t>54850203</t>
  </si>
  <si>
    <t>TAMAQUA ANTHRACITE BELL COLLIERY BANK</t>
  </si>
  <si>
    <t xml:space="preserve">Reclamation required.  This is a coal refuse reprocessing site.  Area on one side of road just needs seeding while other side of road needs regarding and planting. </t>
  </si>
  <si>
    <t>40-90-037</t>
  </si>
  <si>
    <t>ANTHRACITE TECH INC</t>
  </si>
  <si>
    <t>54870201</t>
  </si>
  <si>
    <t>ANTHRACITE TECHNOLOGY INC/W MAHANOY MINE</t>
  </si>
  <si>
    <t>40-88-041</t>
  </si>
  <si>
    <t>R &amp; P COAL CO INC</t>
  </si>
  <si>
    <t>R &amp; P COA CO INC/R &amp; P MINE</t>
  </si>
  <si>
    <t xml:space="preserve">This is a coal refuse reprocessing site.  A new mining permit # 54940203 was issued to Wilber White and assumes full responsibility for reclamation of this site.   Available collected  bond of $12,548 will be transferred to the SMCRA Fund - Released Bond </t>
  </si>
  <si>
    <t xml:space="preserve">Reclamation Completed </t>
  </si>
  <si>
    <t>Rescinded</t>
  </si>
  <si>
    <t>40-99-016</t>
  </si>
  <si>
    <t>AEI ENERGY</t>
  </si>
  <si>
    <t>54910202</t>
  </si>
  <si>
    <t>AEI ENERGY ANTHRACITE ENERGY 1 MINE</t>
  </si>
  <si>
    <t xml:space="preserve">This is a coal refuse reprocessing permit.  Site has been reclaimed by operator's agents  under a CO&amp;A with operator.. </t>
  </si>
  <si>
    <t>Appealed</t>
  </si>
  <si>
    <t>40-03-044</t>
  </si>
  <si>
    <t>ANTHRACO LTD</t>
  </si>
  <si>
    <t>ANTHRACO PRIMROSE MINE</t>
  </si>
  <si>
    <t xml:space="preserve">This is a coal surface mine. Area was repermitted to Blaschak Coal under permit no. 54060101 on 8/24/06.   Pottsville DMO working on a CO&amp;A for revegetation of a portion of the BF area to be completed by St. Clair &amp; Associates.  </t>
  </si>
  <si>
    <t>5320</t>
  </si>
  <si>
    <t>Reclamation Completed but AMD exists</t>
  </si>
  <si>
    <t>Untreated</t>
  </si>
  <si>
    <t>40-00-010</t>
  </si>
  <si>
    <t>POWER OPR CO INC</t>
  </si>
  <si>
    <t>DUGAN 2 MINE</t>
  </si>
  <si>
    <t xml:space="preserve">Reclaimed site w/E&amp;S and discharges.  River Hill Coal Inc. remine SMP 14040101 (Ellis) issued 8/30/2007 on part of site.  Landowner letters requesting tanks/ponds remain. 12/8/05-(Ellis) landowner signed off on ponds, 10K gal caustic tank and two smaller </t>
  </si>
  <si>
    <t>40-00-007</t>
  </si>
  <si>
    <t>14663004</t>
  </si>
  <si>
    <t>DUGAN 4 MINE</t>
  </si>
  <si>
    <t xml:space="preserve">Tire removal contract with Waste Mgmt/BAMR started 11/01/05 on BAMR Benj site. Removal work started ~12/22/05 on Dugan . Includes Power Rosemary Mine 17673057, Benjamin North Camp 17783703 and Benjamin #3 3266BSM72; Riverhill Coal repermitted a remaining </t>
  </si>
  <si>
    <t>Reclmation Completed</t>
  </si>
  <si>
    <t>40-01-008</t>
  </si>
  <si>
    <t>14663005</t>
  </si>
  <si>
    <t>POWER OPERATING CO/DUGAN</t>
  </si>
  <si>
    <t>Reclaimed site w/E&amp;S.  River Hill Coal Inc. remine SMP 14040101 (Ellis) issued 8/30/2007 on part of site.  Landowners letters requesting ponds remain. 12/8/05-Primary landowner (Ellis) signed-off on ponds.  2/9/06-Junior Contracting signed-off ponds.  11/</t>
  </si>
  <si>
    <t>Surety reclamation</t>
  </si>
  <si>
    <t>40-00-008</t>
  </si>
  <si>
    <t>17673057</t>
  </si>
  <si>
    <t>ROSEMARY MINE</t>
  </si>
  <si>
    <t>Tire removal?? Joint project with 17673057, 17783703,14663004; $243400; also Surety Reclamation to be completed 5/30/2008.  Rockwood  Surety Bond of $180,700 was collected with $18,000 spent on tire removal.  Remaining Collected bond of $162,700 will be t</t>
  </si>
  <si>
    <t>40-88-050</t>
  </si>
  <si>
    <t>RL MANEY COAL CO</t>
  </si>
  <si>
    <t>17793121</t>
  </si>
  <si>
    <t>R.L. MANEY COAL CO./MANEY</t>
  </si>
  <si>
    <t>Partially repermitted by Sky Haven.  Remaining reclamation by Sky Haven Bond Credit CO&amp;A #064007. Reclamation value $335,968.00.  Completion due date 10/31/2010. Excess bond available $63,796</t>
  </si>
  <si>
    <t>40-89-048</t>
  </si>
  <si>
    <t>BENJAMIN COAL CO</t>
  </si>
  <si>
    <t>Little Beaver #1</t>
  </si>
  <si>
    <t xml:space="preserve"> Act 181 project.  Planting to be completed in Spring 2008.  Remaining bond  of $242,478 will be held for discharge..</t>
  </si>
  <si>
    <t>Final - Not collected</t>
  </si>
  <si>
    <t>40-86-036</t>
  </si>
  <si>
    <t>SHAWVILLE COAL CO</t>
  </si>
  <si>
    <t>SHAWVILLE COAL CO., INC./WALLTOWN #2</t>
  </si>
  <si>
    <t>Repermitted by Sky Haven (17803170)</t>
  </si>
  <si>
    <t>40-93-073</t>
  </si>
  <si>
    <t>CAMBRIA MILLS COAL CO INC</t>
  </si>
  <si>
    <t>17803034</t>
  </si>
  <si>
    <t>LYNCROFT MINE</t>
  </si>
  <si>
    <t xml:space="preserve">Reclamation required.  Act 181 contract for $635,000 fell through at the last minute due to increase fuel prices. Will go to second lowest bidder ($850,000) which is $215,000 higher that low bid. </t>
  </si>
  <si>
    <t>Reclamation Completed</t>
  </si>
  <si>
    <t>40-87-031</t>
  </si>
  <si>
    <t>GLEN IRVAN CORP</t>
  </si>
  <si>
    <t>GLEN IRVAN CORP/OGDEN #2</t>
  </si>
  <si>
    <t>Reclamation completed.   Land was reclaimed by BAMR, but impacted water supplies remain.  BAMR has extended water supply line to homes.  DMO will be expected to pay for tap into line for one of the water supplies.  Cost estimates are not known at this tim</t>
  </si>
  <si>
    <t>40-89-031</t>
  </si>
  <si>
    <t>17804004</t>
  </si>
  <si>
    <t>BENJAMIN COAL CO/ECKLUND</t>
  </si>
  <si>
    <t>Waiting on proposal from adjacent operator Engineer’s estimate:  $33,600; Prevailing Bond Estimate:  $17,000. Potential excess bond exists $119,100</t>
  </si>
  <si>
    <t>AMD with Active Treatment</t>
  </si>
  <si>
    <t>Surety Reclamation</t>
  </si>
  <si>
    <t>40-03-022</t>
  </si>
  <si>
    <t>THOMPSON BROS COAL CO INC</t>
  </si>
  <si>
    <t>17810104</t>
  </si>
  <si>
    <t>THOMPSON BROS COAL/MORRIS #2</t>
  </si>
  <si>
    <t>not an ABS site since it is under a fully funded trust.</t>
  </si>
  <si>
    <t>Reclamation Completed But AMD exists</t>
  </si>
  <si>
    <t>40-97-010</t>
  </si>
  <si>
    <t>17810154</t>
  </si>
  <si>
    <t>THOMPSON BROS COAL/THOMSPON #1 STRIP</t>
  </si>
  <si>
    <t>Reclamation completed but AMD discharge exists. .  Removal of two sedimentation ponds and conveyance ditch construction for GG D&amp;P project to pipe a 50 gpm AMD discharge to an area where a GG grant passive treatment system will be constructed by the Emigh</t>
  </si>
  <si>
    <t>40-00-018</t>
  </si>
  <si>
    <t>17820114</t>
  </si>
  <si>
    <t>POWER OPERATING CO/VOUGHT</t>
  </si>
  <si>
    <t>40-01-009</t>
  </si>
  <si>
    <t>17830132</t>
  </si>
  <si>
    <t>POWER OPERATING/ERICSON-MASCOT</t>
  </si>
  <si>
    <t>An Act 181 project combining Ericson-Macot and Excellsior; project in process and ABS Deficit Close-out dollars encumbered.</t>
  </si>
  <si>
    <t>40-89-032</t>
  </si>
  <si>
    <t>17840105</t>
  </si>
  <si>
    <t>BENJAMIN COAL CO/JOHNSTON-SINCLAIR</t>
  </si>
  <si>
    <t xml:space="preserve">Forcey Coal Co.    remine permit appl. on part of site, interested in ACT 181.      Assessing reclaim needs. Researching Landowners.   Act 181 may be able to accomplish work for $40,000. </t>
  </si>
  <si>
    <t xml:space="preserve">Reclamation Required </t>
  </si>
  <si>
    <t>40-00-009</t>
  </si>
  <si>
    <t>Leslie Tipple</t>
  </si>
  <si>
    <t>Reclamation required. Two GFCCs and a Reclamation CO&amp;A by Jr Coal..   Jr Coal has a permit application pending (17051601); pending review by  California DMO.  Potential excess bond of $189,817 if Jr Coal gets permit.</t>
  </si>
  <si>
    <t>40-89-030</t>
  </si>
  <si>
    <t>17841605</t>
  </si>
  <si>
    <t>BENJAMIN COAL CO/3# PREP PLANT</t>
  </si>
  <si>
    <t>40-01-010</t>
  </si>
  <si>
    <t>17850102</t>
  </si>
  <si>
    <t>POWER OPERATING/ERICKSON-EXCELSIOR</t>
  </si>
  <si>
    <t>An Act 181 project combining Ericson-Macot and Excellsior; ABS Deficit Close-out dollars encumbered</t>
  </si>
  <si>
    <t>Reclamation completed</t>
  </si>
  <si>
    <t>40-04-013</t>
  </si>
  <si>
    <t>K &amp; J COAL CO INC</t>
  </si>
  <si>
    <t>17850110</t>
  </si>
  <si>
    <t>BRINK SCOLLON STR</t>
  </si>
  <si>
    <t>40-01-011</t>
  </si>
  <si>
    <t>THOMAS COAL SALES INC</t>
  </si>
  <si>
    <t>17921605</t>
  </si>
  <si>
    <t>GREENWOOD TIPPLE</t>
  </si>
  <si>
    <t>40-06-009</t>
  </si>
  <si>
    <t>Beaver 1 Mine</t>
  </si>
  <si>
    <t xml:space="preserve">being reclaimed under River Hill Reclamtion CO&amp;A;  </t>
  </si>
  <si>
    <t>40-06-010</t>
  </si>
  <si>
    <t>Beaver 2 Mine</t>
  </si>
  <si>
    <t xml:space="preserve">being reclaimed under River Hill Reclamtion CO&amp;A; project to be completed 9/30/08. </t>
  </si>
  <si>
    <t>40-04-001</t>
  </si>
  <si>
    <t>ED HANSLOVAN COAL CO INC</t>
  </si>
  <si>
    <t>17980101</t>
  </si>
  <si>
    <t>TOWER NORTH NO 2 MINE</t>
  </si>
  <si>
    <t>Utica surety reclamation; Conventionally bonded</t>
  </si>
  <si>
    <t>40-05-001</t>
  </si>
  <si>
    <t>17990113</t>
  </si>
  <si>
    <t>CLOVER RUN MINE</t>
  </si>
  <si>
    <t>Utica surety reclamation; Conventionally bonded, Repermitted</t>
  </si>
  <si>
    <t>40-02-014</t>
  </si>
  <si>
    <t>BERNICE MINING &amp; CONTR INC</t>
  </si>
  <si>
    <t>57813001</t>
  </si>
  <si>
    <t>BLISS MINE</t>
  </si>
  <si>
    <t>Surety Reclamaion; cost estimates were increased.</t>
  </si>
  <si>
    <t>40-01-019</t>
  </si>
  <si>
    <t>57830101</t>
  </si>
  <si>
    <t>LEWIS MINE</t>
  </si>
  <si>
    <t>OSM/Loyalsock WSA Passive Trt Design Project,  Loyalsock pays Hedin Environmental from the 5K WPC grant from John Dawes and MDMO funds 25K  DEP contract.   Design in process. Hedin Env. Site evaluation 8/10. Land reclamation linked to Bernice Bliss forfei</t>
  </si>
  <si>
    <t>5330</t>
  </si>
  <si>
    <t>40-88-003</t>
  </si>
  <si>
    <t>GRANDSTONE COAL CO</t>
  </si>
  <si>
    <t>26840202</t>
  </si>
  <si>
    <t>GRANDSTONE COAL CO./GRANDSTONE SITE</t>
  </si>
  <si>
    <t>Reclamation cost estimate is based upon only the area affected/disturbed under Primacy.  90% chance that this site will be mined in future to support proposed Nemacolin power plant.</t>
  </si>
  <si>
    <t>No Reclamation Required</t>
  </si>
  <si>
    <t>40-04-010</t>
  </si>
  <si>
    <t>AUSTRALIAN RECOVERY TECH US INC</t>
  </si>
  <si>
    <t>26910903</t>
  </si>
  <si>
    <t>LAMBERT MINE</t>
  </si>
  <si>
    <t>CICE</t>
  </si>
  <si>
    <t>Reclamation completed.  Excess bond release ($3,300) to be requested</t>
  </si>
  <si>
    <t>40-96-038</t>
  </si>
  <si>
    <t>GLOBAL COAL RECOVERY INC</t>
  </si>
  <si>
    <t>26931601</t>
  </si>
  <si>
    <t>ISABELLA SITE</t>
  </si>
  <si>
    <t>40-02-013</t>
  </si>
  <si>
    <t>EMPIRE FUEL CORP</t>
  </si>
  <si>
    <t>63793203</t>
  </si>
  <si>
    <t>CHERRY REFUSE REPO</t>
  </si>
  <si>
    <t>Pile on right side of road will require removal of pond and revegetation of affected area.  Pile on left side of road was not disturbed and is eligible for Title IV funding.</t>
  </si>
  <si>
    <t>40-90-032</t>
  </si>
  <si>
    <t>JC &amp; C IND INC</t>
  </si>
  <si>
    <t>J. C. &amp; C. INDUSTRIES/BOVARD SUB-F</t>
  </si>
  <si>
    <t>12 months of sampling have shown water quality of Sub F discharge is ok.  Will be taken off ABS Discharge list.  Landowner reclamation project with Fred Fiscus for $40,650.  Excess bond of $12,470 will be available.  No ABS Bond Deficit $ needed.</t>
  </si>
  <si>
    <t>40-89-018</t>
  </si>
  <si>
    <t>ASPENERGY INC</t>
  </si>
  <si>
    <t>65860201</t>
  </si>
  <si>
    <t>ASPENENERGY/WILPEN OPERATI. SOAP#248</t>
  </si>
  <si>
    <t>Projecs Pending</t>
  </si>
  <si>
    <t>40-94-054</t>
  </si>
  <si>
    <t>SERFCO INC</t>
  </si>
  <si>
    <t>65900201</t>
  </si>
  <si>
    <t>SERFCO, INC./WHITNEY STRIP</t>
  </si>
  <si>
    <t xml:space="preserve">Grb - reclamtion being completed by GFCC 65-06-02.1 without need for additional bond money.  To be fully reclaimed by August 08.  Remaining available collected bond of $32,000 will be transferred to the Released Bond account. </t>
  </si>
  <si>
    <t>40-00-004</t>
  </si>
  <si>
    <t>BITUMINOUS PROC CO INC</t>
  </si>
  <si>
    <t>65920108</t>
  </si>
  <si>
    <t>WYANO MINE</t>
  </si>
  <si>
    <t>BAMR</t>
  </si>
  <si>
    <t>40-96-037</t>
  </si>
  <si>
    <t>EBONY COAL CO</t>
  </si>
  <si>
    <t>65920201</t>
  </si>
  <si>
    <t>EBONY COAL COMPANY/CLARIDGE SUB-F</t>
  </si>
  <si>
    <t>BAMR is currently designing a reclamation project (BF 508-101.1) for this site and adjoining AML lands.  Remaining $13,000 bond will be used and will be supplemented with Title IV dollars.  No ABS Bond Deficit dollars will be needed.  Anticipated bid date</t>
  </si>
  <si>
    <t>5340</t>
  </si>
  <si>
    <t>AMD with Passive Treatment</t>
  </si>
  <si>
    <t>40-04-025</t>
  </si>
  <si>
    <t>C &amp; K COAL CO</t>
  </si>
  <si>
    <t>11850106</t>
  </si>
  <si>
    <t>CAMBRIA NO 51 MINE</t>
  </si>
  <si>
    <t>Under CO&amp;A, bonds were deposited into trust for discharges. A combined Act 181 project with 11823002, 11783035 was performed to complete land reclamation.  Total project $148,750.  (All ABS Bond Deficit Closeout money). Work completed.</t>
  </si>
  <si>
    <t>AMD WITH ACTIVE TRMT - NOT FUNCTIONING</t>
  </si>
  <si>
    <t>Bell Woodcock</t>
  </si>
  <si>
    <t>AMD with Passive Trmt</t>
  </si>
  <si>
    <t>Stroud</t>
  </si>
  <si>
    <t>Csurf</t>
  </si>
  <si>
    <t>40-92-021</t>
  </si>
  <si>
    <t>DELTA COAL SALES INC</t>
  </si>
  <si>
    <t>56841609</t>
  </si>
  <si>
    <t>DELTA TIPPLE 2</t>
  </si>
  <si>
    <t>Act 181 Landowner Reclamation project contract in place; Project to start March 8, 2008 and estimated to finish 9/30/2008.  Contract process with County Conservation staff  back in 2005.  At that time, the $11,799 supplemental money for the Somerset Count</t>
  </si>
  <si>
    <t>40-96-035</t>
  </si>
  <si>
    <t>EAGLESHIRE CORP</t>
  </si>
  <si>
    <t>56921601</t>
  </si>
  <si>
    <t>TUSCAREKA TIPPLE NO 1</t>
  </si>
  <si>
    <t>Reclamation completed.  Act 181 Landowner reclamation. (Warranty period expires 6/5/08). Supplemental money ($9,045) was taken from 290 account.</t>
  </si>
  <si>
    <t>40-01-005</t>
  </si>
  <si>
    <t>BIG J MINING INC</t>
  </si>
  <si>
    <t>SORBER MINE</t>
  </si>
  <si>
    <t xml:space="preserve">Hold $116,877 bond for discharge; Coal Loaders, inc has file both a Sub F Remining application (56080101) and a contifuous Act 181 for this site that are in process.  Conventional Bond estimate is $409,105.  </t>
  </si>
  <si>
    <t>5360</t>
  </si>
  <si>
    <t>Surety Reclamation with Collection</t>
  </si>
  <si>
    <t>40-94-072</t>
  </si>
  <si>
    <t>GLACIAL MINERALS INC</t>
  </si>
  <si>
    <t>16831601</t>
  </si>
  <si>
    <t>STRATTANVILLE PREP PLT</t>
  </si>
  <si>
    <t>New landowner reclaiming with new post mining landuse - parking lot.  No discharge exists.  Knox to submit hydro report confirming no discharges after sed ponds were removed.  Potential Excess bond of $50,000 but Knox not willing to attempt release bond n</t>
  </si>
  <si>
    <t>40-02-010</t>
  </si>
  <si>
    <t>DALE HOLLOBAUGH</t>
  </si>
  <si>
    <t>33990907</t>
  </si>
  <si>
    <t>GERTZ MINE</t>
  </si>
  <si>
    <t xml:space="preserve">Act 181 landowner reclamtion contract issued 8/9/07;  $61,800 of ABS Deficit Closeout was used.  Reclamation basically completed.  To be revegetated in Spring 08. </t>
  </si>
  <si>
    <t>40-04-063</t>
  </si>
  <si>
    <t>43820102</t>
  </si>
  <si>
    <t>BROS III MINE</t>
  </si>
  <si>
    <t xml:space="preserve">Reclamation work completed; awaiting removal of E&amp;S facilities.  Bond was sufficient to cover reclamation expenses. excess bond exists;  </t>
  </si>
  <si>
    <t xml:space="preserve">Available  ABS Deficit Closeout account as of 05/08.  ($5.5 million minus $1,068,911.53 expenditures)  </t>
  </si>
  <si>
    <t>Total Available Bond Collected</t>
  </si>
  <si>
    <t>available bond used for reclamation</t>
  </si>
  <si>
    <t>Total Remaining Reclamation Cost</t>
  </si>
  <si>
    <t>Total Extra Money needed</t>
  </si>
  <si>
    <t>Total "other" money used</t>
  </si>
  <si>
    <t>Total from these sites to be held for Discharges</t>
  </si>
  <si>
    <t>Excess bond to be released</t>
  </si>
  <si>
    <t>Outstanding reclamation $ needed above "available" collected bond</t>
  </si>
  <si>
    <r>
      <t>Liability Assumed by another Operator</t>
    </r>
    <r>
      <rPr>
        <sz val="10"/>
        <rFont val="Tahoma"/>
        <family val="2"/>
      </rPr>
      <t>.</t>
    </r>
  </si>
  <si>
    <r>
      <t>Note - bonds have not been collected.  $32,310 in surety with $36,009 in Conversion Assistance.  Reclamation required</t>
    </r>
    <r>
      <rPr>
        <b/>
        <sz val="12"/>
        <rFont val="Times New Roman"/>
        <family val="1"/>
      </rPr>
      <t xml:space="preserve">.  </t>
    </r>
    <r>
      <rPr>
        <sz val="12"/>
        <rFont val="Times New Roman"/>
        <family val="1"/>
      </rPr>
      <t xml:space="preserve">This is a coal refuse reprocessing permit.  Pottsville DMO is awaiting  a transfer of permit application from Shamokin Filter who will </t>
    </r>
  </si>
  <si>
    <r>
      <t xml:space="preserve">Area was repermitted under permit # 54840206 issued to William Penn Breaker Inc.  New operator has assumed full reclamation responsibility for the entire site.  Remaining  collected bond of  $5,000 </t>
    </r>
    <r>
      <rPr>
        <sz val="12"/>
        <color indexed="12"/>
        <rFont val="Times New Roman"/>
        <family val="1"/>
      </rPr>
      <t>will be transferred to the SMCRA Fund - Released Bond acc</t>
    </r>
  </si>
  <si>
    <r>
      <t xml:space="preserve">BAMR Act 181 adv. no Interest, </t>
    </r>
    <r>
      <rPr>
        <b/>
        <sz val="10"/>
        <color indexed="10"/>
        <rFont val="Arial"/>
        <family val="2"/>
      </rPr>
      <t>Possible remining by Jr. Coal using bond credits</t>
    </r>
    <r>
      <rPr>
        <sz val="10"/>
        <rFont val="Arial"/>
        <family val="2"/>
      </rPr>
      <t>;  Hold available bond of $203,306 for discharge</t>
    </r>
  </si>
  <si>
    <t>Tipple, Scrubgrass Refuse reprocessing, site assessment, landowner contact in process. Engineering estimate needs to be done. On August 19, twelve electrical transformers were removed from the Benjamin #3 Tipple via Waste Management contract, contractor U</t>
  </si>
  <si>
    <r>
      <t xml:space="preserve">Owner rep, Carl Belin requested delay, trying to sell to reactivate tipple, deadline 1/31/2006; $92,785 of collected bond is being held for discharge; </t>
    </r>
    <r>
      <rPr>
        <b/>
        <sz val="10"/>
        <color indexed="10"/>
        <rFont val="Tahoma"/>
        <family val="2"/>
      </rPr>
      <t>Waroquier Coal may take over permit (1/31/08).  Note – because of the discharge, this would be a Sub F p</t>
    </r>
  </si>
  <si>
    <t xml:space="preserve">$1,194,780 of collected bond being held for discharge.  Note - bond was incorrectly deposited into the 494 - Mine Operator's Collateral Guarantee Account.  Bond $ will have to transferred from 494 to the new ABS Legacy Site Trust Account.  Mining of pile </t>
  </si>
  <si>
    <r>
      <t xml:space="preserve">Only two thirds of pile was affected.  Remaining area eligible for Title IV.  Problem with landowner. </t>
    </r>
    <r>
      <rPr>
        <b/>
        <sz val="10"/>
        <rFont val="Tahoma"/>
        <family val="2"/>
      </rPr>
      <t xml:space="preserve"> </t>
    </r>
  </si>
  <si>
    <r>
      <t xml:space="preserve">combined refuse and surface mine. </t>
    </r>
    <r>
      <rPr>
        <b/>
        <sz val="10"/>
        <rFont val="Tahoma"/>
        <family val="2"/>
      </rPr>
      <t xml:space="preserve">  Property owner is the permittee.  Need to have a lien placed on property.</t>
    </r>
  </si>
  <si>
    <r>
      <t xml:space="preserve">  Part of a combined Act 181 pkg with 11823002 and 11850106.  </t>
    </r>
    <r>
      <rPr>
        <b/>
        <sz val="10"/>
        <rFont val="Tahoma"/>
        <family val="2"/>
      </rPr>
      <t xml:space="preserve">See Cambria 51 </t>
    </r>
    <r>
      <rPr>
        <sz val="10"/>
        <rFont val="Tahoma"/>
        <family val="2"/>
      </rPr>
      <t xml:space="preserve"> </t>
    </r>
  </si>
  <si>
    <r>
      <t xml:space="preserve">  Part of a combined Act 181 pkg with 11783035 and 11850106.  </t>
    </r>
    <r>
      <rPr>
        <b/>
        <sz val="10"/>
        <rFont val="Tahoma"/>
        <family val="2"/>
      </rPr>
      <t xml:space="preserve">See Cambria 51 </t>
    </r>
    <r>
      <rPr>
        <sz val="10"/>
        <rFont val="Tahoma"/>
        <family val="2"/>
      </rPr>
      <t xml:space="preserve"> </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</si>
</sst>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s>
  <fonts count="13">
    <font>
      <sz val="10"/>
      <name val="Arial"/>
      <family val="0"/>
    </font>
    <font>
      <sz val="8"/>
      <name val="Arial"/>
      <family val="0"/>
    </font>
    <font>
      <u val="single"/>
      <sz val="10"/>
      <color indexed="36"/>
      <name val="Arial"/>
      <family val="0"/>
    </font>
    <font>
      <u val="single"/>
      <sz val="10"/>
      <color indexed="12"/>
      <name val="Arial"/>
      <family val="0"/>
    </font>
    <font>
      <sz val="10"/>
      <name val="Tahoma"/>
      <family val="2"/>
    </font>
    <font>
      <b/>
      <sz val="10"/>
      <name val="Tahoma"/>
      <family val="2"/>
    </font>
    <font>
      <sz val="10"/>
      <color indexed="10"/>
      <name val="Tahoma"/>
      <family val="2"/>
    </font>
    <font>
      <b/>
      <sz val="12"/>
      <name val="Times New Roman"/>
      <family val="1"/>
    </font>
    <font>
      <sz val="12"/>
      <name val="Times New Roman"/>
      <family val="1"/>
    </font>
    <font>
      <sz val="12"/>
      <color indexed="12"/>
      <name val="Times New Roman"/>
      <family val="1"/>
    </font>
    <font>
      <sz val="10"/>
      <color indexed="12"/>
      <name val="Tahoma"/>
      <family val="2"/>
    </font>
    <font>
      <b/>
      <sz val="10"/>
      <color indexed="10"/>
      <name val="Arial"/>
      <family val="2"/>
    </font>
    <font>
      <b/>
      <sz val="10"/>
      <color indexed="10"/>
      <name val="Tahoma"/>
      <family val="2"/>
    </font>
  </fonts>
  <fills count="10">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35"/>
        <bgColor indexed="64"/>
      </patternFill>
    </fill>
    <fill>
      <patternFill patternType="solid">
        <fgColor indexed="10"/>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164" fontId="0" fillId="0" borderId="0" xfId="0" applyNumberFormat="1" applyAlignment="1">
      <alignment/>
    </xf>
    <xf numFmtId="0" fontId="4" fillId="0" borderId="1" xfId="17" applyNumberFormat="1" applyFont="1" applyFill="1" applyBorder="1" applyAlignment="1" applyProtection="1">
      <alignment vertical="top"/>
      <protection/>
    </xf>
    <xf numFmtId="0" fontId="4" fillId="0" borderId="1" xfId="17" applyNumberFormat="1" applyFill="1" applyBorder="1" applyAlignment="1" applyProtection="1">
      <alignment vertical="top" wrapText="1"/>
      <protection/>
    </xf>
    <xf numFmtId="0" fontId="4" fillId="0" borderId="1" xfId="17" applyNumberFormat="1" applyFont="1" applyFill="1" applyBorder="1" applyAlignment="1" applyProtection="1">
      <alignment vertical="top" wrapText="1"/>
      <protection/>
    </xf>
    <xf numFmtId="0" fontId="4" fillId="0" borderId="1" xfId="17" applyNumberFormat="1" applyFill="1" applyBorder="1" applyAlignment="1" applyProtection="1">
      <alignment vertical="top"/>
      <protection/>
    </xf>
    <xf numFmtId="0" fontId="4" fillId="2" borderId="1" xfId="17" applyNumberFormat="1" applyFont="1" applyFill="1" applyBorder="1" applyAlignment="1" applyProtection="1">
      <alignment vertical="top" wrapText="1"/>
      <protection/>
    </xf>
    <xf numFmtId="0" fontId="4" fillId="3" borderId="1" xfId="17" applyNumberFormat="1" applyFont="1" applyFill="1" applyBorder="1" applyAlignment="1" applyProtection="1">
      <alignment vertical="top" wrapText="1"/>
      <protection/>
    </xf>
    <xf numFmtId="0" fontId="4" fillId="4" borderId="1" xfId="17" applyNumberFormat="1" applyFont="1" applyFill="1" applyBorder="1" applyAlignment="1" applyProtection="1">
      <alignment vertical="top" wrapText="1"/>
      <protection/>
    </xf>
    <xf numFmtId="0" fontId="5" fillId="0" borderId="1" xfId="17" applyNumberFormat="1" applyFont="1" applyFill="1" applyBorder="1" applyAlignment="1" applyProtection="1">
      <alignment vertical="top" wrapText="1"/>
      <protection/>
    </xf>
    <xf numFmtId="0" fontId="5" fillId="0" borderId="1" xfId="17" applyNumberFormat="1" applyFont="1" applyFill="1" applyBorder="1" applyAlignment="1" applyProtection="1">
      <alignment vertical="top"/>
      <protection/>
    </xf>
    <xf numFmtId="0" fontId="4" fillId="3" borderId="1" xfId="17" applyNumberFormat="1" applyFill="1" applyBorder="1" applyAlignment="1" applyProtection="1">
      <alignment vertical="top" wrapText="1"/>
      <protection/>
    </xf>
    <xf numFmtId="0" fontId="6" fillId="3" borderId="1" xfId="17" applyNumberFormat="1" applyFont="1" applyFill="1" applyBorder="1" applyAlignment="1" applyProtection="1">
      <alignment vertical="top" wrapText="1"/>
      <protection/>
    </xf>
    <xf numFmtId="6" fontId="4" fillId="3" borderId="1" xfId="17" applyNumberFormat="1" applyFont="1" applyFill="1" applyBorder="1" applyAlignment="1" applyProtection="1">
      <alignment vertical="top" wrapText="1"/>
      <protection/>
    </xf>
    <xf numFmtId="0" fontId="4" fillId="4" borderId="1" xfId="17" applyNumberFormat="1" applyFont="1" applyFill="1" applyBorder="1" applyAlignment="1" applyProtection="1">
      <alignment vertical="top"/>
      <protection/>
    </xf>
    <xf numFmtId="0" fontId="5" fillId="4" borderId="1" xfId="17" applyNumberFormat="1" applyFont="1" applyFill="1" applyBorder="1" applyAlignment="1" applyProtection="1">
      <alignment vertical="top" wrapText="1"/>
      <protection/>
    </xf>
    <xf numFmtId="6" fontId="4" fillId="4" borderId="1" xfId="17" applyNumberFormat="1" applyFont="1" applyFill="1" applyBorder="1" applyAlignment="1" applyProtection="1">
      <alignment vertical="top" wrapText="1"/>
      <protection/>
    </xf>
    <xf numFmtId="42" fontId="4" fillId="0" borderId="1" xfId="17" applyNumberFormat="1" applyFill="1" applyBorder="1" applyAlignment="1" applyProtection="1">
      <alignment vertical="top" wrapText="1"/>
      <protection/>
    </xf>
    <xf numFmtId="42" fontId="6" fillId="0" borderId="1" xfId="17" applyNumberFormat="1" applyFont="1" applyFill="1" applyBorder="1" applyAlignment="1" applyProtection="1">
      <alignment vertical="top" wrapText="1"/>
      <protection/>
    </xf>
    <xf numFmtId="0" fontId="4" fillId="4" borderId="1" xfId="17" applyNumberFormat="1" applyFill="1" applyBorder="1" applyAlignment="1" applyProtection="1">
      <alignment vertical="top" wrapText="1"/>
      <protection/>
    </xf>
    <xf numFmtId="6" fontId="4" fillId="4" borderId="1" xfId="17" applyNumberFormat="1" applyFill="1" applyBorder="1" applyAlignment="1" applyProtection="1">
      <alignment vertical="top" wrapText="1"/>
      <protection/>
    </xf>
    <xf numFmtId="42" fontId="4" fillId="3" borderId="1" xfId="17" applyNumberFormat="1" applyFill="1" applyBorder="1" applyAlignment="1" applyProtection="1">
      <alignment vertical="top" wrapText="1"/>
      <protection/>
    </xf>
    <xf numFmtId="42" fontId="6" fillId="3" borderId="1" xfId="17" applyNumberFormat="1" applyFont="1" applyFill="1" applyBorder="1" applyAlignment="1" applyProtection="1">
      <alignment vertical="top" wrapText="1"/>
      <protection/>
    </xf>
    <xf numFmtId="3" fontId="4" fillId="4" borderId="1" xfId="17" applyNumberFormat="1" applyFill="1" applyBorder="1" applyAlignment="1" applyProtection="1">
      <alignment vertical="top" wrapText="1"/>
      <protection/>
    </xf>
    <xf numFmtId="0" fontId="6" fillId="0" borderId="1" xfId="17" applyNumberFormat="1" applyFont="1" applyFill="1" applyBorder="1" applyAlignment="1" applyProtection="1">
      <alignment vertical="top" wrapText="1"/>
      <protection/>
    </xf>
    <xf numFmtId="0" fontId="4" fillId="3" borderId="1" xfId="17" applyNumberFormat="1" applyFont="1" applyFill="1" applyBorder="1" applyAlignment="1" applyProtection="1">
      <alignment vertical="top"/>
      <protection/>
    </xf>
    <xf numFmtId="42" fontId="4" fillId="0" borderId="1" xfId="17" applyNumberFormat="1" applyFont="1" applyFill="1" applyBorder="1" applyAlignment="1" applyProtection="1">
      <alignment vertical="top" wrapText="1"/>
      <protection/>
    </xf>
    <xf numFmtId="42" fontId="6" fillId="0" borderId="0" xfId="17" applyNumberFormat="1" applyFont="1" applyFill="1" applyBorder="1" applyAlignment="1" applyProtection="1">
      <alignment vertical="top" wrapText="1"/>
      <protection/>
    </xf>
    <xf numFmtId="0" fontId="8" fillId="0" borderId="0" xfId="17" applyNumberFormat="1" applyFont="1" applyFill="1" applyBorder="1" applyAlignment="1" applyProtection="1">
      <alignment horizontal="left" vertical="top" wrapText="1"/>
      <protection/>
    </xf>
    <xf numFmtId="3" fontId="4" fillId="0" borderId="1" xfId="17" applyNumberFormat="1" applyFill="1" applyBorder="1" applyAlignment="1" applyProtection="1">
      <alignment vertical="top" wrapText="1"/>
      <protection/>
    </xf>
    <xf numFmtId="6" fontId="4" fillId="3" borderId="1" xfId="17" applyNumberFormat="1" applyFill="1" applyBorder="1" applyAlignment="1" applyProtection="1">
      <alignment vertical="top" wrapText="1"/>
      <protection/>
    </xf>
    <xf numFmtId="42" fontId="6" fillId="3" borderId="0" xfId="17" applyNumberFormat="1" applyFont="1" applyFill="1" applyBorder="1" applyAlignment="1" applyProtection="1">
      <alignment vertical="top" wrapText="1"/>
      <protection/>
    </xf>
    <xf numFmtId="0" fontId="9" fillId="0" borderId="0" xfId="17" applyNumberFormat="1" applyFont="1" applyFill="1" applyBorder="1" applyAlignment="1" applyProtection="1">
      <alignment horizontal="left" vertical="top" wrapText="1"/>
      <protection/>
    </xf>
    <xf numFmtId="0" fontId="8" fillId="4" borderId="0" xfId="17" applyNumberFormat="1" applyFont="1" applyFill="1" applyBorder="1" applyAlignment="1" applyProtection="1">
      <alignment horizontal="left" vertical="top" wrapText="1"/>
      <protection/>
    </xf>
    <xf numFmtId="0" fontId="4" fillId="2" borderId="1" xfId="17" applyNumberFormat="1" applyFill="1" applyBorder="1" applyAlignment="1" applyProtection="1">
      <alignment vertical="top" wrapText="1"/>
      <protection/>
    </xf>
    <xf numFmtId="42" fontId="4" fillId="2" borderId="1" xfId="17" applyNumberFormat="1" applyFill="1" applyBorder="1" applyAlignment="1" applyProtection="1">
      <alignment vertical="top" wrapText="1"/>
      <protection/>
    </xf>
    <xf numFmtId="6" fontId="10" fillId="2" borderId="0" xfId="17" applyNumberFormat="1" applyFont="1" applyFill="1" applyBorder="1" applyAlignment="1" applyProtection="1">
      <alignment/>
      <protection/>
    </xf>
    <xf numFmtId="42" fontId="4" fillId="3" borderId="1" xfId="17" applyNumberFormat="1" applyFill="1" applyBorder="1" applyAlignment="1" applyProtection="1">
      <alignment vertical="top"/>
      <protection/>
    </xf>
    <xf numFmtId="0" fontId="8" fillId="4" borderId="0" xfId="17" applyNumberFormat="1" applyFont="1" applyFill="1" applyBorder="1" applyAlignment="1" applyProtection="1">
      <alignment vertical="top" wrapText="1"/>
      <protection/>
    </xf>
    <xf numFmtId="0" fontId="6" fillId="2" borderId="1" xfId="17" applyNumberFormat="1" applyFont="1" applyFill="1" applyBorder="1" applyAlignment="1" applyProtection="1">
      <alignment vertical="top" wrapText="1"/>
      <protection/>
    </xf>
    <xf numFmtId="42" fontId="6" fillId="2" borderId="0" xfId="17" applyNumberFormat="1" applyFont="1" applyFill="1" applyBorder="1" applyAlignment="1" applyProtection="1">
      <alignment vertical="top" wrapText="1"/>
      <protection/>
    </xf>
    <xf numFmtId="0" fontId="8" fillId="2" borderId="0" xfId="17" applyNumberFormat="1" applyFont="1" applyFill="1" applyBorder="1" applyAlignment="1" applyProtection="1">
      <alignment vertical="top" wrapText="1"/>
      <protection/>
    </xf>
    <xf numFmtId="6" fontId="4" fillId="2" borderId="1" xfId="17" applyNumberFormat="1" applyFill="1" applyBorder="1" applyAlignment="1" applyProtection="1">
      <alignment vertical="top" wrapText="1"/>
      <protection/>
    </xf>
    <xf numFmtId="3" fontId="4" fillId="2" borderId="1" xfId="17" applyNumberFormat="1" applyFill="1" applyBorder="1" applyAlignment="1" applyProtection="1">
      <alignment vertical="top" wrapText="1"/>
      <protection/>
    </xf>
    <xf numFmtId="42" fontId="4" fillId="5" borderId="1" xfId="17" applyNumberFormat="1" applyFill="1" applyBorder="1" applyAlignment="1" applyProtection="1">
      <alignment vertical="top" wrapText="1"/>
      <protection/>
    </xf>
    <xf numFmtId="0" fontId="4" fillId="3" borderId="1" xfId="17" applyNumberFormat="1" applyFill="1" applyBorder="1" applyAlignment="1" applyProtection="1">
      <alignment horizontal="left" vertical="top" wrapText="1"/>
      <protection/>
    </xf>
    <xf numFmtId="0" fontId="4" fillId="3" borderId="1" xfId="17" applyNumberFormat="1" applyFont="1" applyFill="1" applyBorder="1" applyAlignment="1" applyProtection="1">
      <alignment horizontal="left" vertical="top" wrapText="1"/>
      <protection/>
    </xf>
    <xf numFmtId="42" fontId="4" fillId="4" borderId="1" xfId="17" applyNumberFormat="1" applyFill="1" applyBorder="1" applyAlignment="1" applyProtection="1">
      <alignment vertical="top" wrapText="1"/>
      <protection/>
    </xf>
    <xf numFmtId="42" fontId="6" fillId="4" borderId="1" xfId="17" applyNumberFormat="1" applyFont="1" applyFill="1" applyBorder="1" applyAlignment="1" applyProtection="1">
      <alignment vertical="top" wrapText="1"/>
      <protection/>
    </xf>
    <xf numFmtId="42" fontId="6" fillId="2" borderId="1" xfId="17" applyNumberFormat="1" applyFont="1" applyFill="1" applyBorder="1" applyAlignment="1" applyProtection="1">
      <alignment vertical="top" wrapText="1"/>
      <protection/>
    </xf>
    <xf numFmtId="3" fontId="6" fillId="0" borderId="1" xfId="17" applyNumberFormat="1" applyFont="1" applyFill="1" applyBorder="1" applyAlignment="1" applyProtection="1">
      <alignment vertical="top" wrapText="1"/>
      <protection/>
    </xf>
    <xf numFmtId="0" fontId="0" fillId="2" borderId="1" xfId="17" applyFont="1" applyFill="1" applyBorder="1" applyAlignment="1">
      <alignment wrapText="1"/>
      <protection/>
    </xf>
    <xf numFmtId="3" fontId="6" fillId="2" borderId="1" xfId="17" applyNumberFormat="1" applyFont="1" applyFill="1" applyBorder="1" applyAlignment="1" applyProtection="1">
      <alignment vertical="top" wrapText="1"/>
      <protection/>
    </xf>
    <xf numFmtId="3" fontId="6" fillId="3" borderId="1" xfId="17" applyNumberFormat="1" applyFont="1" applyFill="1" applyBorder="1" applyAlignment="1" applyProtection="1">
      <alignment vertical="top" wrapText="1"/>
      <protection/>
    </xf>
    <xf numFmtId="0" fontId="4" fillId="5" borderId="1" xfId="17" applyNumberFormat="1" applyFill="1" applyBorder="1" applyAlignment="1" applyProtection="1">
      <alignment vertical="top" wrapText="1"/>
      <protection/>
    </xf>
    <xf numFmtId="0" fontId="4" fillId="5" borderId="1" xfId="17" applyNumberFormat="1" applyFont="1" applyFill="1" applyBorder="1" applyAlignment="1" applyProtection="1">
      <alignment vertical="top" wrapText="1"/>
      <protection/>
    </xf>
    <xf numFmtId="0" fontId="4" fillId="6" borderId="1" xfId="17" applyNumberFormat="1" applyFont="1" applyFill="1" applyBorder="1" applyAlignment="1" applyProtection="1">
      <alignment vertical="top" wrapText="1"/>
      <protection/>
    </xf>
    <xf numFmtId="0" fontId="4" fillId="7" borderId="1" xfId="17" applyNumberFormat="1" applyFill="1" applyBorder="1" applyAlignment="1" applyProtection="1">
      <alignment vertical="top" wrapText="1"/>
      <protection/>
    </xf>
    <xf numFmtId="0" fontId="4" fillId="7" borderId="1" xfId="17" applyNumberFormat="1" applyFont="1" applyFill="1" applyBorder="1" applyAlignment="1" applyProtection="1">
      <alignment vertical="top" wrapText="1"/>
      <protection/>
    </xf>
    <xf numFmtId="42" fontId="4" fillId="7" borderId="1" xfId="17" applyNumberFormat="1" applyFill="1" applyBorder="1" applyAlignment="1" applyProtection="1">
      <alignment vertical="top" wrapText="1"/>
      <protection/>
    </xf>
    <xf numFmtId="42" fontId="6" fillId="7" borderId="1" xfId="17" applyNumberFormat="1" applyFont="1" applyFill="1" applyBorder="1" applyAlignment="1" applyProtection="1">
      <alignment vertical="top" wrapText="1"/>
      <protection/>
    </xf>
    <xf numFmtId="3" fontId="4" fillId="7" borderId="1" xfId="17" applyNumberFormat="1" applyFill="1" applyBorder="1" applyAlignment="1" applyProtection="1">
      <alignment vertical="top" wrapText="1"/>
      <protection/>
    </xf>
    <xf numFmtId="40" fontId="6" fillId="3" borderId="1" xfId="17" applyNumberFormat="1" applyFont="1" applyFill="1" applyBorder="1" applyAlignment="1" applyProtection="1">
      <alignment vertical="top" wrapText="1"/>
      <protection/>
    </xf>
    <xf numFmtId="40" fontId="6" fillId="0" borderId="1" xfId="17" applyNumberFormat="1" applyFont="1" applyFill="1" applyBorder="1" applyAlignment="1" applyProtection="1">
      <alignment vertical="top" wrapText="1"/>
      <protection/>
    </xf>
    <xf numFmtId="40" fontId="6" fillId="4" borderId="1" xfId="17" applyNumberFormat="1" applyFont="1" applyFill="1" applyBorder="1" applyAlignment="1" applyProtection="1">
      <alignment vertical="top" wrapText="1"/>
      <protection/>
    </xf>
    <xf numFmtId="44" fontId="4" fillId="0" borderId="1" xfId="17" applyNumberFormat="1" applyFill="1" applyBorder="1" applyAlignment="1" applyProtection="1">
      <alignment vertical="top"/>
      <protection/>
    </xf>
    <xf numFmtId="6" fontId="4" fillId="0" borderId="1" xfId="17" applyNumberFormat="1" applyFill="1" applyBorder="1" applyAlignment="1" applyProtection="1">
      <alignment vertical="top" wrapText="1"/>
      <protection/>
    </xf>
    <xf numFmtId="0" fontId="4" fillId="8" borderId="1" xfId="17" applyNumberFormat="1" applyFont="1" applyFill="1" applyBorder="1" applyAlignment="1" applyProtection="1">
      <alignment vertical="top" wrapText="1"/>
      <protection/>
    </xf>
    <xf numFmtId="165" fontId="0" fillId="8" borderId="1" xfId="17" applyNumberFormat="1" applyFill="1" applyBorder="1">
      <alignment/>
      <protection/>
    </xf>
    <xf numFmtId="0" fontId="4" fillId="9" borderId="1" xfId="17" applyNumberFormat="1" applyFont="1" applyFill="1" applyBorder="1" applyAlignment="1" applyProtection="1">
      <alignment vertical="top" wrapText="1"/>
      <protection/>
    </xf>
    <xf numFmtId="42" fontId="4" fillId="9" borderId="1" xfId="17" applyNumberFormat="1" applyFill="1" applyBorder="1" applyAlignment="1" applyProtection="1">
      <alignment vertical="top" wrapText="1"/>
      <protection/>
    </xf>
  </cellXfs>
  <cellStyles count="9">
    <cellStyle name="Normal" xfId="0"/>
    <cellStyle name="Comma" xfId="15"/>
    <cellStyle name="Comma [0]" xfId="16"/>
    <cellStyle name="Comma_Attachment 8 -- Spreadsheet for ABS Land Reclamation Sites 5-5-082" xfId="17"/>
    <cellStyle name="Currency" xfId="18"/>
    <cellStyle name="Currency [0]"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V72"/>
  <sheetViews>
    <sheetView workbookViewId="0" topLeftCell="F66">
      <selection activeCell="K71" sqref="K71"/>
    </sheetView>
  </sheetViews>
  <sheetFormatPr defaultColWidth="9.140625" defaultRowHeight="12.75"/>
  <cols>
    <col min="1" max="1" width="11.00390625" style="3" customWidth="1"/>
    <col min="2" max="2" width="26.8515625" style="3" customWidth="1"/>
    <col min="3" max="3" width="17.28125" style="3" customWidth="1"/>
    <col min="4" max="4" width="27.28125" style="3" customWidth="1"/>
    <col min="5" max="5" width="9.140625" style="3" customWidth="1"/>
    <col min="6" max="6" width="10.00390625" style="3" customWidth="1"/>
    <col min="7" max="7" width="23.57421875" style="3" customWidth="1"/>
    <col min="8" max="8" width="11.28125" style="3" bestFit="1" customWidth="1"/>
    <col min="9" max="9" width="39.421875" style="3" customWidth="1"/>
    <col min="10" max="10" width="9.140625" style="3" customWidth="1"/>
    <col min="11" max="11" width="14.140625" style="3" bestFit="1" customWidth="1"/>
    <col min="12" max="12" width="14.140625" style="3" customWidth="1"/>
    <col min="13" max="13" width="11.140625" style="3" customWidth="1"/>
    <col min="14" max="14" width="11.28125" style="3" bestFit="1" customWidth="1"/>
    <col min="15" max="15" width="11.140625" style="3" customWidth="1"/>
    <col min="16" max="16" width="15.140625" style="3" customWidth="1"/>
    <col min="17" max="17" width="12.28125" style="3" customWidth="1"/>
    <col min="18" max="18" width="39.00390625" style="4" customWidth="1"/>
    <col min="19" max="19" width="7.57421875" style="3" customWidth="1"/>
    <col min="20" max="20" width="13.7109375" style="3" customWidth="1"/>
    <col min="21" max="21" width="10.00390625" style="3" customWidth="1"/>
    <col min="22" max="22" width="11.57421875" style="5" bestFit="1" customWidth="1"/>
    <col min="23" max="16384" width="9.140625" style="5" customWidth="1"/>
  </cols>
  <sheetData>
    <row r="1" ht="12.75">
      <c r="A1" s="2" t="s">
        <v>35</v>
      </c>
    </row>
    <row r="2" ht="51">
      <c r="A2" s="4" t="s">
        <v>36</v>
      </c>
    </row>
    <row r="3" ht="63.75">
      <c r="A3" s="6" t="s">
        <v>37</v>
      </c>
    </row>
    <row r="4" ht="114.75">
      <c r="A4" s="7" t="s">
        <v>38</v>
      </c>
    </row>
    <row r="5" ht="12.75">
      <c r="A5" s="8" t="s">
        <v>39</v>
      </c>
    </row>
    <row r="6" ht="12.75">
      <c r="A6" s="4"/>
    </row>
    <row r="7" spans="1:21" s="10" customFormat="1" ht="38.25">
      <c r="A7" s="9" t="s">
        <v>40</v>
      </c>
      <c r="B7" s="9" t="s">
        <v>41</v>
      </c>
      <c r="C7" s="9" t="s">
        <v>42</v>
      </c>
      <c r="D7" s="9" t="s">
        <v>43</v>
      </c>
      <c r="E7" s="9" t="s">
        <v>44</v>
      </c>
      <c r="F7" s="9" t="s">
        <v>45</v>
      </c>
      <c r="G7" s="9" t="s">
        <v>46</v>
      </c>
      <c r="H7" s="9" t="s">
        <v>47</v>
      </c>
      <c r="I7" s="4" t="s">
        <v>48</v>
      </c>
      <c r="J7" s="9" t="s">
        <v>49</v>
      </c>
      <c r="K7" s="9" t="s">
        <v>50</v>
      </c>
      <c r="L7" s="9" t="s">
        <v>51</v>
      </c>
      <c r="M7" s="9" t="s">
        <v>52</v>
      </c>
      <c r="N7" s="9" t="s">
        <v>53</v>
      </c>
      <c r="O7" s="9" t="s">
        <v>54</v>
      </c>
      <c r="P7" s="9" t="s">
        <v>55</v>
      </c>
      <c r="Q7" s="9" t="s">
        <v>56</v>
      </c>
      <c r="R7" s="9" t="s">
        <v>57</v>
      </c>
      <c r="S7" s="9" t="s">
        <v>58</v>
      </c>
      <c r="T7" s="9" t="s">
        <v>59</v>
      </c>
      <c r="U7" s="9" t="s">
        <v>39</v>
      </c>
    </row>
    <row r="8" spans="1:21" s="10" customFormat="1" ht="76.5">
      <c r="A8" s="11" t="s">
        <v>60</v>
      </c>
      <c r="B8" s="12" t="s">
        <v>370</v>
      </c>
      <c r="C8" s="11" t="s">
        <v>61</v>
      </c>
      <c r="D8" s="12" t="s">
        <v>62</v>
      </c>
      <c r="E8" s="7">
        <v>140</v>
      </c>
      <c r="F8" s="7" t="s">
        <v>63</v>
      </c>
      <c r="G8" s="7" t="s">
        <v>64</v>
      </c>
      <c r="H8" s="7">
        <v>19763002</v>
      </c>
      <c r="I8" s="7" t="s">
        <v>65</v>
      </c>
      <c r="J8" s="7" t="s">
        <v>66</v>
      </c>
      <c r="K8" s="13">
        <v>45949</v>
      </c>
      <c r="L8" s="13"/>
      <c r="M8" s="7"/>
      <c r="N8" s="7">
        <v>0</v>
      </c>
      <c r="O8" s="7">
        <v>0</v>
      </c>
      <c r="P8" s="7">
        <v>0</v>
      </c>
      <c r="Q8" s="7"/>
      <c r="R8" s="8" t="s">
        <v>67</v>
      </c>
      <c r="S8" s="14" t="s">
        <v>68</v>
      </c>
      <c r="T8" s="15"/>
      <c r="U8" s="16">
        <v>45949</v>
      </c>
    </row>
    <row r="9" spans="1:19" ht="25.5">
      <c r="A9" s="3" t="s">
        <v>60</v>
      </c>
      <c r="B9" s="3" t="s">
        <v>69</v>
      </c>
      <c r="C9" s="3" t="s">
        <v>61</v>
      </c>
      <c r="D9" s="3" t="s">
        <v>70</v>
      </c>
      <c r="E9" s="3">
        <v>327</v>
      </c>
      <c r="F9" s="3" t="s">
        <v>71</v>
      </c>
      <c r="G9" s="3" t="s">
        <v>72</v>
      </c>
      <c r="H9" s="3" t="s">
        <v>73</v>
      </c>
      <c r="I9" s="3" t="s">
        <v>74</v>
      </c>
      <c r="J9" s="3" t="s">
        <v>75</v>
      </c>
      <c r="K9" s="17">
        <v>12000</v>
      </c>
      <c r="L9" s="17">
        <v>12000</v>
      </c>
      <c r="M9" s="17">
        <v>37627</v>
      </c>
      <c r="N9" s="18">
        <v>46522</v>
      </c>
      <c r="O9" s="18">
        <v>46522</v>
      </c>
      <c r="P9" s="18">
        <f>O9-L9</f>
        <v>34522</v>
      </c>
      <c r="Q9" s="18"/>
      <c r="S9" s="2" t="s">
        <v>68</v>
      </c>
    </row>
    <row r="10" spans="1:21" ht="89.25">
      <c r="A10" s="3" t="s">
        <v>60</v>
      </c>
      <c r="B10" s="3" t="s">
        <v>76</v>
      </c>
      <c r="C10" s="3" t="s">
        <v>61</v>
      </c>
      <c r="D10" s="3" t="s">
        <v>70</v>
      </c>
      <c r="E10" s="3">
        <v>615</v>
      </c>
      <c r="F10" s="3" t="s">
        <v>77</v>
      </c>
      <c r="G10" s="3" t="s">
        <v>78</v>
      </c>
      <c r="H10" s="3" t="s">
        <v>79</v>
      </c>
      <c r="I10" s="3" t="s">
        <v>80</v>
      </c>
      <c r="J10" s="3" t="s">
        <v>66</v>
      </c>
      <c r="K10" s="17">
        <v>16606</v>
      </c>
      <c r="L10" s="17">
        <v>5876</v>
      </c>
      <c r="M10" s="17"/>
      <c r="N10" s="17">
        <v>5876</v>
      </c>
      <c r="O10" s="17">
        <v>5876</v>
      </c>
      <c r="P10" s="18"/>
      <c r="Q10" s="18"/>
      <c r="R10" s="8" t="s">
        <v>81</v>
      </c>
      <c r="S10" s="14" t="s">
        <v>68</v>
      </c>
      <c r="T10" s="19"/>
      <c r="U10" s="20">
        <v>10730</v>
      </c>
    </row>
    <row r="11" spans="1:21" ht="89.25">
      <c r="A11" s="11" t="s">
        <v>60</v>
      </c>
      <c r="B11" s="12" t="s">
        <v>370</v>
      </c>
      <c r="C11" s="11" t="s">
        <v>61</v>
      </c>
      <c r="D11" s="12" t="s">
        <v>62</v>
      </c>
      <c r="E11" s="11">
        <v>436</v>
      </c>
      <c r="F11" s="11" t="s">
        <v>82</v>
      </c>
      <c r="G11" s="11" t="s">
        <v>83</v>
      </c>
      <c r="H11" s="11" t="s">
        <v>84</v>
      </c>
      <c r="I11" s="11" t="s">
        <v>85</v>
      </c>
      <c r="J11" s="11" t="s">
        <v>75</v>
      </c>
      <c r="K11" s="21">
        <v>82000</v>
      </c>
      <c r="L11" s="21"/>
      <c r="M11" s="21"/>
      <c r="N11" s="21"/>
      <c r="O11" s="21"/>
      <c r="P11" s="22"/>
      <c r="Q11" s="22"/>
      <c r="R11" s="8" t="s">
        <v>86</v>
      </c>
      <c r="S11" s="8" t="s">
        <v>68</v>
      </c>
      <c r="T11" s="19"/>
      <c r="U11" s="23">
        <v>82000</v>
      </c>
    </row>
    <row r="12" spans="1:21" ht="89.25">
      <c r="A12" s="11" t="s">
        <v>60</v>
      </c>
      <c r="B12" s="12" t="s">
        <v>370</v>
      </c>
      <c r="C12" s="11" t="s">
        <v>61</v>
      </c>
      <c r="D12" s="12" t="s">
        <v>62</v>
      </c>
      <c r="E12" s="11">
        <v>437</v>
      </c>
      <c r="F12" s="11" t="s">
        <v>87</v>
      </c>
      <c r="G12" s="11" t="s">
        <v>83</v>
      </c>
      <c r="H12" s="11" t="s">
        <v>88</v>
      </c>
      <c r="I12" s="11" t="s">
        <v>89</v>
      </c>
      <c r="J12" s="11" t="s">
        <v>75</v>
      </c>
      <c r="K12" s="21">
        <v>22000</v>
      </c>
      <c r="L12" s="21"/>
      <c r="M12" s="21"/>
      <c r="N12" s="21"/>
      <c r="O12" s="21"/>
      <c r="P12" s="22"/>
      <c r="Q12" s="22"/>
      <c r="R12" s="8" t="s">
        <v>90</v>
      </c>
      <c r="S12" s="8" t="s">
        <v>68</v>
      </c>
      <c r="T12" s="19"/>
      <c r="U12" s="23">
        <v>22000</v>
      </c>
    </row>
    <row r="13" spans="1:19" ht="76.5">
      <c r="A13" s="3" t="s">
        <v>60</v>
      </c>
      <c r="B13" s="24" t="s">
        <v>69</v>
      </c>
      <c r="C13" s="3" t="s">
        <v>61</v>
      </c>
      <c r="D13" s="3" t="s">
        <v>70</v>
      </c>
      <c r="E13" s="3">
        <v>787</v>
      </c>
      <c r="F13" s="3" t="s">
        <v>91</v>
      </c>
      <c r="G13" s="3" t="s">
        <v>92</v>
      </c>
      <c r="H13" s="3" t="s">
        <v>93</v>
      </c>
      <c r="I13" s="3" t="s">
        <v>94</v>
      </c>
      <c r="J13" s="3" t="s">
        <v>66</v>
      </c>
      <c r="K13" s="17">
        <v>29800</v>
      </c>
      <c r="L13" s="17">
        <v>29800</v>
      </c>
      <c r="M13" s="17">
        <v>34619</v>
      </c>
      <c r="N13" s="18">
        <v>43748</v>
      </c>
      <c r="O13" s="18">
        <v>43748</v>
      </c>
      <c r="P13" s="18">
        <f>O13-L13</f>
        <v>13948</v>
      </c>
      <c r="Q13" s="18"/>
      <c r="R13" s="4" t="s">
        <v>95</v>
      </c>
      <c r="S13" s="2" t="s">
        <v>68</v>
      </c>
    </row>
    <row r="14" spans="1:19" ht="51">
      <c r="A14" s="11">
        <v>5310</v>
      </c>
      <c r="B14" s="7" t="s">
        <v>96</v>
      </c>
      <c r="C14" s="11" t="s">
        <v>61</v>
      </c>
      <c r="D14" s="7" t="s">
        <v>97</v>
      </c>
      <c r="E14" s="11">
        <v>1691</v>
      </c>
      <c r="F14" s="7" t="s">
        <v>98</v>
      </c>
      <c r="G14" s="7" t="s">
        <v>99</v>
      </c>
      <c r="H14" s="11">
        <v>49851605</v>
      </c>
      <c r="I14" s="11" t="s">
        <v>100</v>
      </c>
      <c r="J14" s="7" t="s">
        <v>101</v>
      </c>
      <c r="K14" s="21"/>
      <c r="L14" s="21"/>
      <c r="M14" s="21"/>
      <c r="N14" s="22"/>
      <c r="O14" s="22"/>
      <c r="P14" s="18"/>
      <c r="Q14" s="22"/>
      <c r="R14" s="7" t="s">
        <v>102</v>
      </c>
      <c r="S14" s="25" t="s">
        <v>68</v>
      </c>
    </row>
    <row r="15" spans="1:21" ht="110.25">
      <c r="A15" s="3" t="s">
        <v>60</v>
      </c>
      <c r="B15" s="3" t="s">
        <v>69</v>
      </c>
      <c r="C15" s="3" t="s">
        <v>61</v>
      </c>
      <c r="D15" s="4" t="s">
        <v>103</v>
      </c>
      <c r="E15" s="3">
        <v>1653</v>
      </c>
      <c r="F15" s="3" t="s">
        <v>104</v>
      </c>
      <c r="G15" s="3" t="s">
        <v>105</v>
      </c>
      <c r="H15" s="3">
        <v>49860201</v>
      </c>
      <c r="I15" s="3" t="s">
        <v>106</v>
      </c>
      <c r="J15" s="3" t="s">
        <v>75</v>
      </c>
      <c r="K15" s="26" t="s">
        <v>107</v>
      </c>
      <c r="L15" s="17"/>
      <c r="M15" s="17">
        <v>276561</v>
      </c>
      <c r="N15" s="18">
        <v>313350</v>
      </c>
      <c r="O15" s="18">
        <v>313350</v>
      </c>
      <c r="P15" s="18">
        <f>O15-Q15</f>
        <v>245031</v>
      </c>
      <c r="Q15" s="27">
        <v>68319</v>
      </c>
      <c r="R15" s="28" t="s">
        <v>371</v>
      </c>
      <c r="S15" s="2" t="s">
        <v>68</v>
      </c>
      <c r="U15" s="29"/>
    </row>
    <row r="16" spans="1:19" ht="25.5">
      <c r="A16" s="11" t="s">
        <v>60</v>
      </c>
      <c r="B16" s="12" t="s">
        <v>96</v>
      </c>
      <c r="C16" s="11" t="s">
        <v>61</v>
      </c>
      <c r="D16" s="7" t="s">
        <v>97</v>
      </c>
      <c r="E16" s="11">
        <v>1496</v>
      </c>
      <c r="F16" s="11" t="s">
        <v>108</v>
      </c>
      <c r="G16" s="11" t="s">
        <v>109</v>
      </c>
      <c r="H16" s="11" t="s">
        <v>110</v>
      </c>
      <c r="I16" s="11" t="s">
        <v>111</v>
      </c>
      <c r="J16" s="11" t="s">
        <v>66</v>
      </c>
      <c r="K16" s="21"/>
      <c r="L16" s="21"/>
      <c r="M16" s="21">
        <v>201650</v>
      </c>
      <c r="N16" s="22">
        <v>252226</v>
      </c>
      <c r="O16" s="22"/>
      <c r="P16" s="18"/>
      <c r="Q16" s="22"/>
      <c r="R16" s="7" t="s">
        <v>112</v>
      </c>
      <c r="S16" s="25" t="s">
        <v>68</v>
      </c>
    </row>
    <row r="17" spans="1:19" ht="51">
      <c r="A17" s="3" t="s">
        <v>60</v>
      </c>
      <c r="B17" s="3" t="s">
        <v>69</v>
      </c>
      <c r="C17" s="3" t="s">
        <v>61</v>
      </c>
      <c r="D17" s="3" t="s">
        <v>70</v>
      </c>
      <c r="E17" s="3">
        <v>483</v>
      </c>
      <c r="F17" s="3" t="s">
        <v>113</v>
      </c>
      <c r="G17" s="3" t="s">
        <v>114</v>
      </c>
      <c r="H17" s="3" t="s">
        <v>115</v>
      </c>
      <c r="I17" s="3" t="s">
        <v>116</v>
      </c>
      <c r="J17" s="3" t="s">
        <v>75</v>
      </c>
      <c r="K17" s="17">
        <v>57729</v>
      </c>
      <c r="L17" s="17">
        <v>57729</v>
      </c>
      <c r="M17" s="17">
        <v>136271</v>
      </c>
      <c r="N17" s="18">
        <v>146518</v>
      </c>
      <c r="O17" s="18">
        <v>146518</v>
      </c>
      <c r="P17" s="18">
        <f>O17-L17</f>
        <v>88789</v>
      </c>
      <c r="Q17" s="18"/>
      <c r="R17" s="4" t="s">
        <v>117</v>
      </c>
      <c r="S17" s="2" t="s">
        <v>68</v>
      </c>
    </row>
    <row r="18" spans="1:21" ht="76.5">
      <c r="A18" s="11" t="s">
        <v>60</v>
      </c>
      <c r="B18" s="12" t="s">
        <v>370</v>
      </c>
      <c r="C18" s="11" t="s">
        <v>61</v>
      </c>
      <c r="D18" s="11" t="s">
        <v>118</v>
      </c>
      <c r="E18" s="11">
        <v>485</v>
      </c>
      <c r="F18" s="11" t="s">
        <v>119</v>
      </c>
      <c r="G18" s="11" t="s">
        <v>120</v>
      </c>
      <c r="H18" s="11">
        <v>54830101</v>
      </c>
      <c r="I18" s="11" t="s">
        <v>121</v>
      </c>
      <c r="J18" s="7" t="s">
        <v>66</v>
      </c>
      <c r="K18" s="30">
        <v>9000</v>
      </c>
      <c r="L18" s="30"/>
      <c r="M18" s="21"/>
      <c r="N18" s="22"/>
      <c r="O18" s="22"/>
      <c r="P18" s="18"/>
      <c r="Q18" s="22"/>
      <c r="R18" s="8" t="s">
        <v>122</v>
      </c>
      <c r="S18" s="14" t="s">
        <v>68</v>
      </c>
      <c r="T18" s="19"/>
      <c r="U18" s="20">
        <v>9000</v>
      </c>
    </row>
    <row r="19" spans="1:19" ht="51">
      <c r="A19" s="3" t="s">
        <v>60</v>
      </c>
      <c r="B19" s="3" t="s">
        <v>69</v>
      </c>
      <c r="C19" s="3" t="s">
        <v>61</v>
      </c>
      <c r="D19" s="3" t="s">
        <v>70</v>
      </c>
      <c r="E19" s="3">
        <v>486</v>
      </c>
      <c r="F19" s="3" t="s">
        <v>123</v>
      </c>
      <c r="G19" s="3" t="s">
        <v>124</v>
      </c>
      <c r="H19" s="3" t="s">
        <v>125</v>
      </c>
      <c r="I19" s="3" t="s">
        <v>126</v>
      </c>
      <c r="J19" s="3" t="s">
        <v>66</v>
      </c>
      <c r="K19" s="17">
        <v>11260</v>
      </c>
      <c r="L19" s="17">
        <v>11260</v>
      </c>
      <c r="M19" s="17">
        <v>151817</v>
      </c>
      <c r="N19" s="18">
        <v>155676</v>
      </c>
      <c r="O19" s="18">
        <v>155676</v>
      </c>
      <c r="P19" s="18">
        <f>O19-L19</f>
        <v>144416</v>
      </c>
      <c r="Q19" s="18"/>
      <c r="R19" s="4" t="s">
        <v>127</v>
      </c>
      <c r="S19" s="2" t="s">
        <v>68</v>
      </c>
    </row>
    <row r="20" spans="1:19" ht="78.75">
      <c r="A20" s="11" t="s">
        <v>60</v>
      </c>
      <c r="B20" s="12" t="s">
        <v>370</v>
      </c>
      <c r="C20" s="11" t="s">
        <v>61</v>
      </c>
      <c r="D20" s="11" t="s">
        <v>118</v>
      </c>
      <c r="E20" s="11">
        <v>488</v>
      </c>
      <c r="F20" s="11" t="s">
        <v>128</v>
      </c>
      <c r="G20" s="7" t="s">
        <v>129</v>
      </c>
      <c r="H20" s="11">
        <v>54840206</v>
      </c>
      <c r="I20" s="11" t="s">
        <v>130</v>
      </c>
      <c r="J20" s="11" t="s">
        <v>75</v>
      </c>
      <c r="K20" s="21"/>
      <c r="L20" s="21"/>
      <c r="M20" s="21"/>
      <c r="N20" s="21"/>
      <c r="O20" s="21"/>
      <c r="P20" s="18"/>
      <c r="Q20" s="31"/>
      <c r="R20" s="32" t="s">
        <v>131</v>
      </c>
      <c r="S20" s="7" t="s">
        <v>68</v>
      </c>
    </row>
    <row r="21" spans="1:19" ht="51">
      <c r="A21" s="3" t="s">
        <v>60</v>
      </c>
      <c r="B21" s="3" t="s">
        <v>69</v>
      </c>
      <c r="C21" s="3" t="s">
        <v>61</v>
      </c>
      <c r="D21" s="3" t="s">
        <v>70</v>
      </c>
      <c r="E21" s="3">
        <v>489</v>
      </c>
      <c r="F21" s="3" t="s">
        <v>132</v>
      </c>
      <c r="G21" s="3" t="s">
        <v>133</v>
      </c>
      <c r="H21" s="3" t="s">
        <v>134</v>
      </c>
      <c r="I21" s="3" t="s">
        <v>135</v>
      </c>
      <c r="J21" s="3" t="s">
        <v>75</v>
      </c>
      <c r="K21" s="17">
        <v>11900</v>
      </c>
      <c r="L21" s="17">
        <v>11900</v>
      </c>
      <c r="M21" s="17">
        <v>66687</v>
      </c>
      <c r="N21" s="18">
        <v>64179</v>
      </c>
      <c r="O21" s="18">
        <v>64179</v>
      </c>
      <c r="P21" s="18">
        <f>O21-L21</f>
        <v>52279</v>
      </c>
      <c r="Q21" s="18"/>
      <c r="R21" s="4" t="s">
        <v>136</v>
      </c>
      <c r="S21" s="2" t="s">
        <v>68</v>
      </c>
    </row>
    <row r="22" spans="1:21" ht="110.25">
      <c r="A22" s="11" t="s">
        <v>60</v>
      </c>
      <c r="B22" s="12" t="s">
        <v>370</v>
      </c>
      <c r="C22" s="11" t="s">
        <v>61</v>
      </c>
      <c r="D22" s="12" t="s">
        <v>62</v>
      </c>
      <c r="E22" s="11">
        <v>490</v>
      </c>
      <c r="F22" s="11" t="s">
        <v>137</v>
      </c>
      <c r="G22" s="11" t="s">
        <v>138</v>
      </c>
      <c r="H22" s="11" t="s">
        <v>139</v>
      </c>
      <c r="I22" s="11" t="s">
        <v>140</v>
      </c>
      <c r="J22" s="11" t="s">
        <v>75</v>
      </c>
      <c r="K22" s="21">
        <v>5000</v>
      </c>
      <c r="L22" s="21"/>
      <c r="M22" s="21"/>
      <c r="N22" s="21"/>
      <c r="O22" s="21"/>
      <c r="P22" s="18"/>
      <c r="Q22" s="31"/>
      <c r="R22" s="33" t="s">
        <v>372</v>
      </c>
      <c r="S22" s="8" t="s">
        <v>68</v>
      </c>
      <c r="T22" s="19"/>
      <c r="U22" s="23">
        <v>5000</v>
      </c>
    </row>
    <row r="23" spans="1:21" ht="110.25">
      <c r="A23" s="11" t="s">
        <v>60</v>
      </c>
      <c r="B23" s="12" t="s">
        <v>370</v>
      </c>
      <c r="C23" s="11" t="s">
        <v>61</v>
      </c>
      <c r="D23" s="12" t="s">
        <v>62</v>
      </c>
      <c r="E23" s="11">
        <v>991</v>
      </c>
      <c r="F23" s="11" t="s">
        <v>141</v>
      </c>
      <c r="G23" s="7" t="s">
        <v>142</v>
      </c>
      <c r="H23" s="11">
        <v>54870202</v>
      </c>
      <c r="I23" s="7" t="s">
        <v>143</v>
      </c>
      <c r="J23" s="7" t="s">
        <v>75</v>
      </c>
      <c r="K23" s="30">
        <v>12548</v>
      </c>
      <c r="L23" s="30"/>
      <c r="M23" s="21"/>
      <c r="N23" s="21"/>
      <c r="O23" s="21"/>
      <c r="P23" s="18"/>
      <c r="Q23" s="31"/>
      <c r="R23" s="33" t="s">
        <v>144</v>
      </c>
      <c r="S23" s="8"/>
      <c r="T23" s="19"/>
      <c r="U23" s="23">
        <v>12548</v>
      </c>
    </row>
    <row r="24" spans="1:19" ht="38.25">
      <c r="A24" s="11" t="s">
        <v>60</v>
      </c>
      <c r="B24" s="12" t="s">
        <v>145</v>
      </c>
      <c r="C24" s="11" t="s">
        <v>61</v>
      </c>
      <c r="D24" s="7" t="s">
        <v>146</v>
      </c>
      <c r="E24" s="11">
        <v>593</v>
      </c>
      <c r="F24" s="11" t="s">
        <v>147</v>
      </c>
      <c r="G24" s="11" t="s">
        <v>148</v>
      </c>
      <c r="H24" s="11" t="s">
        <v>149</v>
      </c>
      <c r="I24" s="11" t="s">
        <v>150</v>
      </c>
      <c r="J24" s="11" t="s">
        <v>75</v>
      </c>
      <c r="K24" s="21"/>
      <c r="L24" s="21"/>
      <c r="M24" s="21"/>
      <c r="N24" s="21"/>
      <c r="O24" s="21"/>
      <c r="P24" s="18"/>
      <c r="Q24" s="22"/>
      <c r="R24" s="7" t="s">
        <v>151</v>
      </c>
      <c r="S24" s="7" t="s">
        <v>68</v>
      </c>
    </row>
    <row r="25" spans="1:19" ht="76.5">
      <c r="A25" s="11" t="s">
        <v>60</v>
      </c>
      <c r="B25" s="12" t="s">
        <v>370</v>
      </c>
      <c r="C25" s="11" t="s">
        <v>61</v>
      </c>
      <c r="D25" s="11" t="s">
        <v>152</v>
      </c>
      <c r="E25" s="11">
        <v>1492</v>
      </c>
      <c r="F25" s="11" t="s">
        <v>153</v>
      </c>
      <c r="G25" s="11" t="s">
        <v>154</v>
      </c>
      <c r="H25" s="11">
        <v>54970105</v>
      </c>
      <c r="I25" s="11" t="s">
        <v>155</v>
      </c>
      <c r="J25" s="11" t="s">
        <v>66</v>
      </c>
      <c r="K25" s="21"/>
      <c r="L25" s="21"/>
      <c r="M25" s="21"/>
      <c r="N25" s="22"/>
      <c r="O25" s="22"/>
      <c r="P25" s="18"/>
      <c r="Q25" s="22"/>
      <c r="R25" s="7" t="s">
        <v>156</v>
      </c>
      <c r="S25" s="25" t="s">
        <v>68</v>
      </c>
    </row>
    <row r="26" spans="1:20" ht="76.5">
      <c r="A26" s="11" t="s">
        <v>157</v>
      </c>
      <c r="B26" s="12" t="s">
        <v>158</v>
      </c>
      <c r="C26" s="11" t="s">
        <v>159</v>
      </c>
      <c r="D26" s="11" t="s">
        <v>70</v>
      </c>
      <c r="E26" s="11">
        <v>679</v>
      </c>
      <c r="F26" s="11" t="s">
        <v>160</v>
      </c>
      <c r="G26" s="11" t="s">
        <v>161</v>
      </c>
      <c r="H26" s="11">
        <v>14663003</v>
      </c>
      <c r="I26" s="11" t="s">
        <v>162</v>
      </c>
      <c r="J26" s="34" t="s">
        <v>66</v>
      </c>
      <c r="K26" s="35">
        <v>344592</v>
      </c>
      <c r="L26" s="35"/>
      <c r="M26" s="35"/>
      <c r="N26" s="35"/>
      <c r="O26" s="35"/>
      <c r="P26" s="18"/>
      <c r="Q26" s="35"/>
      <c r="R26" s="6" t="s">
        <v>163</v>
      </c>
      <c r="S26" s="6" t="s">
        <v>68</v>
      </c>
      <c r="T26" s="36">
        <v>344592</v>
      </c>
    </row>
    <row r="27" spans="1:20" ht="89.25">
      <c r="A27" s="11" t="s">
        <v>157</v>
      </c>
      <c r="B27" s="7" t="s">
        <v>158</v>
      </c>
      <c r="C27" s="11" t="s">
        <v>159</v>
      </c>
      <c r="D27" s="11" t="s">
        <v>70</v>
      </c>
      <c r="E27" s="11">
        <v>678</v>
      </c>
      <c r="F27" s="11" t="s">
        <v>164</v>
      </c>
      <c r="G27" s="11" t="s">
        <v>161</v>
      </c>
      <c r="H27" s="11" t="s">
        <v>165</v>
      </c>
      <c r="I27" s="11" t="s">
        <v>166</v>
      </c>
      <c r="J27" s="11" t="s">
        <v>66</v>
      </c>
      <c r="K27" s="21">
        <v>394420</v>
      </c>
      <c r="L27" s="21"/>
      <c r="M27" s="37"/>
      <c r="N27" s="21"/>
      <c r="O27" s="37"/>
      <c r="P27" s="18"/>
      <c r="Q27" s="22"/>
      <c r="R27" s="6" t="s">
        <v>167</v>
      </c>
      <c r="S27" s="6" t="s">
        <v>68</v>
      </c>
      <c r="T27" s="34">
        <v>394420</v>
      </c>
    </row>
    <row r="28" spans="1:21" ht="89.25">
      <c r="A28" s="11" t="s">
        <v>157</v>
      </c>
      <c r="B28" s="7" t="s">
        <v>168</v>
      </c>
      <c r="C28" s="11" t="s">
        <v>61</v>
      </c>
      <c r="D28" s="11" t="s">
        <v>70</v>
      </c>
      <c r="E28" s="11">
        <v>722</v>
      </c>
      <c r="F28" s="11" t="s">
        <v>169</v>
      </c>
      <c r="G28" s="11" t="s">
        <v>161</v>
      </c>
      <c r="H28" s="11" t="s">
        <v>170</v>
      </c>
      <c r="I28" s="11" t="s">
        <v>171</v>
      </c>
      <c r="J28" s="11" t="s">
        <v>66</v>
      </c>
      <c r="K28" s="21">
        <v>7785</v>
      </c>
      <c r="L28" s="21"/>
      <c r="M28" s="21"/>
      <c r="N28" s="21"/>
      <c r="O28" s="21"/>
      <c r="P28" s="18"/>
      <c r="Q28" s="22"/>
      <c r="R28" s="8" t="s">
        <v>172</v>
      </c>
      <c r="S28" s="7" t="s">
        <v>68</v>
      </c>
      <c r="U28" s="23">
        <v>7785</v>
      </c>
    </row>
    <row r="29" spans="1:21" ht="89.25">
      <c r="A29" s="11" t="s">
        <v>157</v>
      </c>
      <c r="B29" s="12" t="s">
        <v>96</v>
      </c>
      <c r="C29" s="11" t="s">
        <v>61</v>
      </c>
      <c r="D29" s="12" t="s">
        <v>173</v>
      </c>
      <c r="E29" s="11">
        <v>674</v>
      </c>
      <c r="F29" s="11" t="s">
        <v>174</v>
      </c>
      <c r="G29" s="11" t="s">
        <v>161</v>
      </c>
      <c r="H29" s="11" t="s">
        <v>175</v>
      </c>
      <c r="I29" s="11" t="s">
        <v>176</v>
      </c>
      <c r="J29" s="11" t="s">
        <v>66</v>
      </c>
      <c r="K29" s="21">
        <v>162700</v>
      </c>
      <c r="L29" s="21"/>
      <c r="M29" s="21"/>
      <c r="N29" s="21"/>
      <c r="O29" s="21"/>
      <c r="P29" s="18"/>
      <c r="Q29" s="22"/>
      <c r="R29" s="8" t="s">
        <v>177</v>
      </c>
      <c r="S29" s="8" t="s">
        <v>68</v>
      </c>
      <c r="T29" s="19"/>
      <c r="U29" s="20">
        <v>162700</v>
      </c>
    </row>
    <row r="30" spans="1:21" ht="94.5">
      <c r="A30" s="11" t="s">
        <v>157</v>
      </c>
      <c r="B30" s="12" t="s">
        <v>370</v>
      </c>
      <c r="C30" s="11" t="s">
        <v>61</v>
      </c>
      <c r="D30" s="11" t="s">
        <v>70</v>
      </c>
      <c r="E30" s="11">
        <v>103</v>
      </c>
      <c r="F30" s="11" t="s">
        <v>178</v>
      </c>
      <c r="G30" s="11" t="s">
        <v>179</v>
      </c>
      <c r="H30" s="11" t="s">
        <v>180</v>
      </c>
      <c r="I30" s="11" t="s">
        <v>181</v>
      </c>
      <c r="J30" s="11" t="s">
        <v>66</v>
      </c>
      <c r="K30" s="21">
        <v>63796</v>
      </c>
      <c r="L30" s="21"/>
      <c r="M30" s="21"/>
      <c r="N30" s="21"/>
      <c r="O30" s="21"/>
      <c r="P30" s="18"/>
      <c r="Q30" s="31"/>
      <c r="R30" s="38" t="s">
        <v>182</v>
      </c>
      <c r="S30" s="8" t="s">
        <v>68</v>
      </c>
      <c r="T30" s="19"/>
      <c r="U30" s="23">
        <v>63796</v>
      </c>
    </row>
    <row r="31" spans="1:21" ht="63">
      <c r="A31" s="34" t="s">
        <v>157</v>
      </c>
      <c r="B31" s="39" t="s">
        <v>96</v>
      </c>
      <c r="C31" s="6" t="s">
        <v>159</v>
      </c>
      <c r="D31" s="6" t="s">
        <v>70</v>
      </c>
      <c r="E31" s="34">
        <v>1314</v>
      </c>
      <c r="F31" s="6" t="s">
        <v>183</v>
      </c>
      <c r="G31" s="6" t="s">
        <v>184</v>
      </c>
      <c r="H31" s="34">
        <v>17820132</v>
      </c>
      <c r="I31" s="6" t="s">
        <v>185</v>
      </c>
      <c r="J31" s="6" t="s">
        <v>66</v>
      </c>
      <c r="K31" s="35">
        <v>261700</v>
      </c>
      <c r="L31" s="35">
        <v>19222</v>
      </c>
      <c r="M31" s="35"/>
      <c r="N31" s="35"/>
      <c r="O31" s="35">
        <v>19222</v>
      </c>
      <c r="P31" s="18"/>
      <c r="Q31" s="40"/>
      <c r="R31" s="41" t="s">
        <v>186</v>
      </c>
      <c r="S31" s="6" t="s">
        <v>68</v>
      </c>
      <c r="T31" s="42">
        <v>242478</v>
      </c>
      <c r="U31" s="43"/>
    </row>
    <row r="32" spans="1:19" ht="25.5">
      <c r="A32" s="11" t="s">
        <v>157</v>
      </c>
      <c r="B32" s="12" t="s">
        <v>370</v>
      </c>
      <c r="C32" s="11" t="s">
        <v>61</v>
      </c>
      <c r="D32" s="11" t="s">
        <v>187</v>
      </c>
      <c r="E32" s="11">
        <v>769</v>
      </c>
      <c r="F32" s="11" t="s">
        <v>188</v>
      </c>
      <c r="G32" s="11" t="s">
        <v>189</v>
      </c>
      <c r="H32" s="11">
        <v>17800143</v>
      </c>
      <c r="I32" s="11" t="s">
        <v>190</v>
      </c>
      <c r="J32" s="11" t="s">
        <v>66</v>
      </c>
      <c r="K32" s="21"/>
      <c r="L32" s="21"/>
      <c r="M32" s="21"/>
      <c r="N32" s="21"/>
      <c r="O32" s="21"/>
      <c r="P32" s="18"/>
      <c r="Q32" s="44"/>
      <c r="R32" s="7" t="s">
        <v>191</v>
      </c>
      <c r="S32" s="11"/>
    </row>
    <row r="33" spans="1:21" ht="63.75">
      <c r="A33" s="3" t="s">
        <v>157</v>
      </c>
      <c r="B33" s="3" t="s">
        <v>69</v>
      </c>
      <c r="C33" s="3" t="s">
        <v>61</v>
      </c>
      <c r="D33" s="3" t="s">
        <v>70</v>
      </c>
      <c r="E33" s="3">
        <v>106</v>
      </c>
      <c r="F33" s="3" t="s">
        <v>192</v>
      </c>
      <c r="G33" s="3" t="s">
        <v>193</v>
      </c>
      <c r="H33" s="3" t="s">
        <v>194</v>
      </c>
      <c r="I33" s="3" t="s">
        <v>195</v>
      </c>
      <c r="J33" s="3" t="s">
        <v>66</v>
      </c>
      <c r="K33" s="17">
        <v>656937</v>
      </c>
      <c r="L33" s="17">
        <v>656937</v>
      </c>
      <c r="M33" s="18">
        <v>1644081</v>
      </c>
      <c r="N33" s="18">
        <v>1387037</v>
      </c>
      <c r="O33" s="18">
        <v>850000</v>
      </c>
      <c r="P33" s="18">
        <f>O33-L33</f>
        <v>193063</v>
      </c>
      <c r="Q33" s="18"/>
      <c r="R33" s="4" t="s">
        <v>196</v>
      </c>
      <c r="S33" s="4" t="s">
        <v>68</v>
      </c>
      <c r="U33" s="29"/>
    </row>
    <row r="34" spans="1:21" ht="89.25">
      <c r="A34" s="11" t="s">
        <v>157</v>
      </c>
      <c r="B34" s="7" t="s">
        <v>197</v>
      </c>
      <c r="C34" s="11" t="s">
        <v>61</v>
      </c>
      <c r="D34" s="11" t="s">
        <v>70</v>
      </c>
      <c r="E34" s="11">
        <v>1000</v>
      </c>
      <c r="F34" s="11" t="s">
        <v>198</v>
      </c>
      <c r="G34" s="11" t="s">
        <v>199</v>
      </c>
      <c r="H34" s="11">
        <v>17803139</v>
      </c>
      <c r="I34" s="45" t="s">
        <v>200</v>
      </c>
      <c r="J34" s="11" t="s">
        <v>66</v>
      </c>
      <c r="K34" s="21"/>
      <c r="L34" s="21"/>
      <c r="M34" s="22"/>
      <c r="N34" s="22"/>
      <c r="O34" s="22"/>
      <c r="P34" s="18"/>
      <c r="Q34" s="22"/>
      <c r="R34" s="46" t="s">
        <v>201</v>
      </c>
      <c r="S34" s="7"/>
      <c r="U34" s="29"/>
    </row>
    <row r="35" spans="1:21" ht="51">
      <c r="A35" s="3" t="s">
        <v>157</v>
      </c>
      <c r="B35" s="3" t="s">
        <v>69</v>
      </c>
      <c r="C35" s="3" t="s">
        <v>159</v>
      </c>
      <c r="D35" s="3" t="s">
        <v>70</v>
      </c>
      <c r="E35" s="3">
        <v>110</v>
      </c>
      <c r="F35" s="3" t="s">
        <v>202</v>
      </c>
      <c r="G35" s="3" t="s">
        <v>184</v>
      </c>
      <c r="H35" s="3" t="s">
        <v>203</v>
      </c>
      <c r="I35" s="3" t="s">
        <v>204</v>
      </c>
      <c r="J35" s="3" t="s">
        <v>66</v>
      </c>
      <c r="K35" s="47">
        <v>152700</v>
      </c>
      <c r="L35" s="47">
        <v>33600</v>
      </c>
      <c r="M35" s="47">
        <v>33600</v>
      </c>
      <c r="N35" s="47">
        <v>17500</v>
      </c>
      <c r="O35" s="47">
        <v>33600</v>
      </c>
      <c r="P35" s="18"/>
      <c r="Q35" s="48"/>
      <c r="R35" s="8" t="s">
        <v>205</v>
      </c>
      <c r="S35" s="8" t="s">
        <v>68</v>
      </c>
      <c r="T35" s="19"/>
      <c r="U35" s="23">
        <v>119100</v>
      </c>
    </row>
    <row r="36" spans="1:19" ht="25.5">
      <c r="A36" s="11" t="s">
        <v>157</v>
      </c>
      <c r="B36" s="7" t="s">
        <v>158</v>
      </c>
      <c r="C36" s="11" t="s">
        <v>206</v>
      </c>
      <c r="D36" s="11" t="s">
        <v>207</v>
      </c>
      <c r="E36" s="11">
        <v>1358</v>
      </c>
      <c r="F36" s="11" t="s">
        <v>208</v>
      </c>
      <c r="G36" s="11" t="s">
        <v>209</v>
      </c>
      <c r="H36" s="11" t="s">
        <v>210</v>
      </c>
      <c r="I36" s="11" t="s">
        <v>211</v>
      </c>
      <c r="J36" s="11" t="s">
        <v>66</v>
      </c>
      <c r="K36" s="21"/>
      <c r="L36" s="21"/>
      <c r="M36" s="21"/>
      <c r="N36" s="21"/>
      <c r="O36" s="21"/>
      <c r="P36" s="18"/>
      <c r="Q36" s="22"/>
      <c r="R36" s="7" t="s">
        <v>212</v>
      </c>
      <c r="S36" s="7" t="s">
        <v>68</v>
      </c>
    </row>
    <row r="37" spans="1:20" ht="89.25">
      <c r="A37" s="34" t="s">
        <v>157</v>
      </c>
      <c r="B37" s="39" t="s">
        <v>213</v>
      </c>
      <c r="C37" s="34" t="s">
        <v>159</v>
      </c>
      <c r="D37" s="34" t="s">
        <v>70</v>
      </c>
      <c r="E37" s="34">
        <v>111</v>
      </c>
      <c r="F37" s="34" t="s">
        <v>214</v>
      </c>
      <c r="G37" s="34" t="s">
        <v>209</v>
      </c>
      <c r="H37" s="34" t="s">
        <v>215</v>
      </c>
      <c r="I37" s="34" t="s">
        <v>216</v>
      </c>
      <c r="J37" s="34" t="s">
        <v>66</v>
      </c>
      <c r="K37" s="35">
        <v>20415</v>
      </c>
      <c r="L37" s="35"/>
      <c r="M37" s="49"/>
      <c r="N37" s="49"/>
      <c r="O37" s="49"/>
      <c r="P37" s="18"/>
      <c r="Q37" s="49"/>
      <c r="R37" s="39" t="s">
        <v>217</v>
      </c>
      <c r="S37" s="39" t="s">
        <v>68</v>
      </c>
      <c r="T37" s="50">
        <v>20415</v>
      </c>
    </row>
    <row r="38" spans="1:21" ht="51">
      <c r="A38" s="34" t="s">
        <v>157</v>
      </c>
      <c r="B38" s="34" t="s">
        <v>69</v>
      </c>
      <c r="C38" s="34" t="s">
        <v>159</v>
      </c>
      <c r="D38" s="34" t="s">
        <v>70</v>
      </c>
      <c r="E38" s="34">
        <v>701</v>
      </c>
      <c r="F38" s="34" t="s">
        <v>218</v>
      </c>
      <c r="G38" s="34" t="s">
        <v>161</v>
      </c>
      <c r="H38" s="34" t="s">
        <v>219</v>
      </c>
      <c r="I38" s="34" t="s">
        <v>220</v>
      </c>
      <c r="J38" s="34" t="s">
        <v>66</v>
      </c>
      <c r="K38" s="35">
        <v>203306</v>
      </c>
      <c r="L38" s="35"/>
      <c r="M38" s="35"/>
      <c r="N38" s="35">
        <v>1056100</v>
      </c>
      <c r="O38" s="35">
        <v>1056100</v>
      </c>
      <c r="P38" s="18">
        <f>O38-L38</f>
        <v>1056100</v>
      </c>
      <c r="Q38" s="49"/>
      <c r="R38" s="51" t="s">
        <v>373</v>
      </c>
      <c r="S38" s="6" t="s">
        <v>68</v>
      </c>
      <c r="T38" s="42">
        <v>203306</v>
      </c>
      <c r="U38" s="34"/>
    </row>
    <row r="39" spans="1:18" ht="38.25">
      <c r="A39" s="3" t="s">
        <v>157</v>
      </c>
      <c r="B39" s="4" t="s">
        <v>96</v>
      </c>
      <c r="C39" s="3" t="s">
        <v>61</v>
      </c>
      <c r="D39" s="3" t="s">
        <v>70</v>
      </c>
      <c r="E39" s="3">
        <v>724</v>
      </c>
      <c r="F39" s="3" t="s">
        <v>221</v>
      </c>
      <c r="G39" s="3" t="s">
        <v>161</v>
      </c>
      <c r="H39" s="3" t="s">
        <v>222</v>
      </c>
      <c r="I39" s="3" t="s">
        <v>223</v>
      </c>
      <c r="J39" s="3" t="s">
        <v>66</v>
      </c>
      <c r="K39" s="17">
        <v>5955</v>
      </c>
      <c r="L39" s="17">
        <v>5955</v>
      </c>
      <c r="M39" s="17">
        <v>30012</v>
      </c>
      <c r="N39" s="18">
        <v>38500</v>
      </c>
      <c r="O39" s="17">
        <v>13457</v>
      </c>
      <c r="P39" s="18">
        <f>O39-L39</f>
        <v>7502</v>
      </c>
      <c r="Q39" s="18"/>
      <c r="R39" s="4" t="s">
        <v>224</v>
      </c>
    </row>
    <row r="40" spans="1:21" ht="63.75">
      <c r="A40" s="3" t="s">
        <v>157</v>
      </c>
      <c r="B40" s="3" t="s">
        <v>69</v>
      </c>
      <c r="C40" s="3" t="s">
        <v>61</v>
      </c>
      <c r="D40" s="3" t="s">
        <v>70</v>
      </c>
      <c r="E40" s="3">
        <v>123</v>
      </c>
      <c r="F40" s="3" t="s">
        <v>225</v>
      </c>
      <c r="G40" s="3" t="s">
        <v>184</v>
      </c>
      <c r="H40" s="3" t="s">
        <v>226</v>
      </c>
      <c r="I40" s="3" t="s">
        <v>227</v>
      </c>
      <c r="J40" s="3" t="s">
        <v>66</v>
      </c>
      <c r="K40" s="17">
        <v>72500</v>
      </c>
      <c r="L40" s="17">
        <v>72500</v>
      </c>
      <c r="M40" s="17"/>
      <c r="N40" s="17">
        <v>75000</v>
      </c>
      <c r="O40" s="17">
        <v>75000</v>
      </c>
      <c r="P40" s="18">
        <f>O40-L40</f>
        <v>2500</v>
      </c>
      <c r="Q40" s="18"/>
      <c r="R40" s="4" t="s">
        <v>228</v>
      </c>
      <c r="S40" s="4" t="s">
        <v>68</v>
      </c>
      <c r="U40" s="29"/>
    </row>
    <row r="41" spans="1:21" ht="76.5">
      <c r="A41" s="45">
        <v>5320</v>
      </c>
      <c r="B41" s="7" t="s">
        <v>229</v>
      </c>
      <c r="C41" s="12" t="s">
        <v>61</v>
      </c>
      <c r="D41" s="11" t="s">
        <v>70</v>
      </c>
      <c r="E41" s="11">
        <v>680</v>
      </c>
      <c r="F41" s="7" t="s">
        <v>230</v>
      </c>
      <c r="G41" s="7" t="s">
        <v>161</v>
      </c>
      <c r="H41" s="11">
        <v>17841604</v>
      </c>
      <c r="I41" s="7" t="s">
        <v>231</v>
      </c>
      <c r="J41" s="7" t="s">
        <v>101</v>
      </c>
      <c r="K41" s="21">
        <v>189817</v>
      </c>
      <c r="L41" s="21"/>
      <c r="M41" s="21"/>
      <c r="N41" s="21"/>
      <c r="O41" s="21"/>
      <c r="P41" s="18"/>
      <c r="Q41" s="22"/>
      <c r="R41" s="8" t="s">
        <v>232</v>
      </c>
      <c r="S41" s="8"/>
      <c r="T41" s="19"/>
      <c r="U41" s="23">
        <v>189817</v>
      </c>
    </row>
    <row r="42" spans="1:19" ht="89.25">
      <c r="A42" s="3" t="s">
        <v>157</v>
      </c>
      <c r="B42" s="4" t="s">
        <v>229</v>
      </c>
      <c r="C42" s="24" t="s">
        <v>61</v>
      </c>
      <c r="D42" s="3" t="s">
        <v>70</v>
      </c>
      <c r="E42" s="3">
        <v>129</v>
      </c>
      <c r="F42" s="3" t="s">
        <v>233</v>
      </c>
      <c r="G42" s="3" t="s">
        <v>184</v>
      </c>
      <c r="H42" s="3" t="s">
        <v>234</v>
      </c>
      <c r="I42" s="3" t="s">
        <v>235</v>
      </c>
      <c r="J42" s="3" t="s">
        <v>101</v>
      </c>
      <c r="K42" s="17">
        <v>54004</v>
      </c>
      <c r="L42" s="17">
        <v>54004</v>
      </c>
      <c r="M42" s="17">
        <v>288665</v>
      </c>
      <c r="N42" s="17">
        <v>230941</v>
      </c>
      <c r="O42" s="17">
        <v>288665</v>
      </c>
      <c r="P42" s="18">
        <f>O42-L42</f>
        <v>234661</v>
      </c>
      <c r="Q42" s="18"/>
      <c r="R42" s="4" t="s">
        <v>374</v>
      </c>
      <c r="S42" s="4" t="s">
        <v>68</v>
      </c>
    </row>
    <row r="43" spans="1:18" ht="38.25">
      <c r="A43" s="3" t="s">
        <v>157</v>
      </c>
      <c r="B43" s="3" t="s">
        <v>69</v>
      </c>
      <c r="C43" s="3" t="s">
        <v>61</v>
      </c>
      <c r="D43" s="3" t="s">
        <v>70</v>
      </c>
      <c r="E43" s="3">
        <v>721</v>
      </c>
      <c r="F43" s="3" t="s">
        <v>236</v>
      </c>
      <c r="G43" s="3" t="s">
        <v>161</v>
      </c>
      <c r="H43" s="3" t="s">
        <v>237</v>
      </c>
      <c r="I43" s="3" t="s">
        <v>238</v>
      </c>
      <c r="J43" s="3" t="s">
        <v>66</v>
      </c>
      <c r="K43" s="17">
        <v>15904</v>
      </c>
      <c r="L43" s="17">
        <v>15904</v>
      </c>
      <c r="M43" s="17">
        <v>30102</v>
      </c>
      <c r="N43" s="17">
        <v>25252</v>
      </c>
      <c r="O43" s="17">
        <v>23406</v>
      </c>
      <c r="P43" s="18">
        <f>O43-L43</f>
        <v>7502</v>
      </c>
      <c r="Q43" s="18"/>
      <c r="R43" s="4" t="s">
        <v>239</v>
      </c>
    </row>
    <row r="44" spans="1:19" ht="12.75">
      <c r="A44" s="11" t="s">
        <v>157</v>
      </c>
      <c r="B44" s="7" t="s">
        <v>240</v>
      </c>
      <c r="C44" s="7" t="s">
        <v>61</v>
      </c>
      <c r="D44" s="11" t="s">
        <v>207</v>
      </c>
      <c r="E44" s="11">
        <v>1539</v>
      </c>
      <c r="F44" s="11" t="s">
        <v>241</v>
      </c>
      <c r="G44" s="11" t="s">
        <v>242</v>
      </c>
      <c r="H44" s="11" t="s">
        <v>243</v>
      </c>
      <c r="I44" s="11" t="s">
        <v>244</v>
      </c>
      <c r="J44" s="11" t="s">
        <v>66</v>
      </c>
      <c r="K44" s="21"/>
      <c r="L44" s="21"/>
      <c r="M44" s="21"/>
      <c r="N44" s="21"/>
      <c r="O44" s="21"/>
      <c r="P44" s="18"/>
      <c r="Q44" s="22"/>
      <c r="R44" s="7"/>
      <c r="S44" s="7" t="s">
        <v>68</v>
      </c>
    </row>
    <row r="45" spans="1:20" ht="89.25">
      <c r="A45" s="34" t="s">
        <v>157</v>
      </c>
      <c r="B45" s="34" t="s">
        <v>69</v>
      </c>
      <c r="C45" s="34" t="s">
        <v>159</v>
      </c>
      <c r="D45" s="34" t="s">
        <v>70</v>
      </c>
      <c r="E45" s="34">
        <v>720</v>
      </c>
      <c r="F45" s="34" t="s">
        <v>245</v>
      </c>
      <c r="G45" s="34" t="s">
        <v>246</v>
      </c>
      <c r="H45" s="34" t="s">
        <v>247</v>
      </c>
      <c r="I45" s="34" t="s">
        <v>248</v>
      </c>
      <c r="J45" s="34" t="s">
        <v>101</v>
      </c>
      <c r="K45" s="35">
        <v>92785</v>
      </c>
      <c r="L45" s="35"/>
      <c r="M45" s="49">
        <v>299625</v>
      </c>
      <c r="N45" s="49">
        <v>209103</v>
      </c>
      <c r="O45" s="49">
        <v>299625</v>
      </c>
      <c r="P45" s="18">
        <f>O45-L45</f>
        <v>299625</v>
      </c>
      <c r="Q45" s="49"/>
      <c r="R45" s="39" t="s">
        <v>375</v>
      </c>
      <c r="S45" s="39" t="s">
        <v>68</v>
      </c>
      <c r="T45" s="52">
        <v>92785</v>
      </c>
    </row>
    <row r="46" spans="1:20" ht="25.5">
      <c r="A46" s="11" t="s">
        <v>157</v>
      </c>
      <c r="B46" s="4" t="s">
        <v>76</v>
      </c>
      <c r="C46" s="7" t="s">
        <v>61</v>
      </c>
      <c r="D46" s="7" t="s">
        <v>97</v>
      </c>
      <c r="E46" s="11">
        <v>1683</v>
      </c>
      <c r="F46" s="7" t="s">
        <v>249</v>
      </c>
      <c r="G46" s="7" t="s">
        <v>242</v>
      </c>
      <c r="H46" s="11">
        <v>17930115</v>
      </c>
      <c r="I46" s="7" t="s">
        <v>250</v>
      </c>
      <c r="J46" s="7" t="s">
        <v>66</v>
      </c>
      <c r="K46" s="21"/>
      <c r="L46" s="21"/>
      <c r="M46" s="22"/>
      <c r="N46" s="22"/>
      <c r="O46" s="22"/>
      <c r="P46" s="18"/>
      <c r="Q46" s="22"/>
      <c r="R46" s="12" t="s">
        <v>251</v>
      </c>
      <c r="S46" s="12"/>
      <c r="T46" s="53"/>
    </row>
    <row r="47" spans="1:20" ht="25.5">
      <c r="A47" s="11" t="s">
        <v>157</v>
      </c>
      <c r="B47" s="4" t="s">
        <v>76</v>
      </c>
      <c r="C47" s="3" t="s">
        <v>61</v>
      </c>
      <c r="D47" s="7" t="s">
        <v>97</v>
      </c>
      <c r="E47" s="11">
        <v>1682</v>
      </c>
      <c r="F47" s="7" t="s">
        <v>252</v>
      </c>
      <c r="G47" s="7" t="s">
        <v>242</v>
      </c>
      <c r="H47" s="11">
        <v>17960121</v>
      </c>
      <c r="I47" s="7" t="s">
        <v>253</v>
      </c>
      <c r="J47" s="7" t="s">
        <v>66</v>
      </c>
      <c r="K47" s="21"/>
      <c r="L47" s="21"/>
      <c r="M47" s="22"/>
      <c r="N47" s="22"/>
      <c r="O47" s="22"/>
      <c r="P47" s="18"/>
      <c r="Q47" s="22"/>
      <c r="R47" s="12" t="s">
        <v>254</v>
      </c>
      <c r="S47" s="12"/>
      <c r="T47" s="53"/>
    </row>
    <row r="48" spans="1:19" ht="25.5">
      <c r="A48" s="11" t="s">
        <v>157</v>
      </c>
      <c r="B48" s="11"/>
      <c r="C48" s="11"/>
      <c r="D48" s="11" t="s">
        <v>152</v>
      </c>
      <c r="E48" s="11">
        <v>1603</v>
      </c>
      <c r="F48" s="11" t="s">
        <v>255</v>
      </c>
      <c r="G48" s="11" t="s">
        <v>256</v>
      </c>
      <c r="H48" s="11" t="s">
        <v>257</v>
      </c>
      <c r="I48" s="11" t="s">
        <v>258</v>
      </c>
      <c r="J48" s="11" t="s">
        <v>66</v>
      </c>
      <c r="K48" s="21"/>
      <c r="L48" s="21"/>
      <c r="M48" s="21"/>
      <c r="N48" s="21"/>
      <c r="O48" s="21"/>
      <c r="P48" s="18"/>
      <c r="Q48" s="22"/>
      <c r="R48" s="7" t="s">
        <v>259</v>
      </c>
      <c r="S48" s="7" t="s">
        <v>68</v>
      </c>
    </row>
    <row r="49" spans="1:19" ht="25.5">
      <c r="A49" s="11" t="s">
        <v>157</v>
      </c>
      <c r="B49" s="11" t="s">
        <v>69</v>
      </c>
      <c r="C49" s="11"/>
      <c r="D49" s="11" t="s">
        <v>152</v>
      </c>
      <c r="E49" s="11">
        <v>1604</v>
      </c>
      <c r="F49" s="11" t="s">
        <v>260</v>
      </c>
      <c r="G49" s="11" t="s">
        <v>256</v>
      </c>
      <c r="H49" s="11" t="s">
        <v>261</v>
      </c>
      <c r="I49" s="11" t="s">
        <v>262</v>
      </c>
      <c r="J49" s="11" t="s">
        <v>66</v>
      </c>
      <c r="K49" s="21"/>
      <c r="L49" s="21"/>
      <c r="M49" s="21"/>
      <c r="N49" s="21"/>
      <c r="O49" s="21"/>
      <c r="P49" s="18"/>
      <c r="Q49" s="22"/>
      <c r="R49" s="7" t="s">
        <v>263</v>
      </c>
      <c r="S49" s="7" t="s">
        <v>68</v>
      </c>
    </row>
    <row r="50" spans="1:19" ht="25.5">
      <c r="A50" s="3" t="s">
        <v>157</v>
      </c>
      <c r="B50" s="4" t="s">
        <v>76</v>
      </c>
      <c r="C50" s="3" t="s">
        <v>61</v>
      </c>
      <c r="D50" s="3" t="s">
        <v>152</v>
      </c>
      <c r="E50" s="3">
        <v>1325</v>
      </c>
      <c r="F50" s="3" t="s">
        <v>264</v>
      </c>
      <c r="G50" s="3" t="s">
        <v>265</v>
      </c>
      <c r="H50" s="3" t="s">
        <v>266</v>
      </c>
      <c r="I50" s="3" t="s">
        <v>267</v>
      </c>
      <c r="J50" s="3" t="s">
        <v>66</v>
      </c>
      <c r="K50" s="17">
        <v>260100</v>
      </c>
      <c r="L50" s="17">
        <v>260100</v>
      </c>
      <c r="M50" s="18">
        <v>1126838</v>
      </c>
      <c r="N50" s="18">
        <v>636485</v>
      </c>
      <c r="O50" s="18">
        <v>1126838</v>
      </c>
      <c r="P50" s="18">
        <f>O50-L50</f>
        <v>866738</v>
      </c>
      <c r="Q50" s="18"/>
      <c r="R50" s="4" t="s">
        <v>268</v>
      </c>
      <c r="S50" s="4" t="s">
        <v>68</v>
      </c>
    </row>
    <row r="51" spans="1:20" ht="76.5">
      <c r="A51" s="34" t="s">
        <v>157</v>
      </c>
      <c r="B51" s="34" t="s">
        <v>69</v>
      </c>
      <c r="C51" s="34" t="s">
        <v>159</v>
      </c>
      <c r="D51" s="34" t="s">
        <v>70</v>
      </c>
      <c r="E51" s="34">
        <v>735</v>
      </c>
      <c r="F51" s="34" t="s">
        <v>269</v>
      </c>
      <c r="G51" s="34" t="s">
        <v>265</v>
      </c>
      <c r="H51" s="34" t="s">
        <v>270</v>
      </c>
      <c r="I51" s="34" t="s">
        <v>271</v>
      </c>
      <c r="J51" s="34" t="s">
        <v>66</v>
      </c>
      <c r="K51" s="35">
        <v>192181</v>
      </c>
      <c r="L51" s="35"/>
      <c r="M51" s="35">
        <v>364000</v>
      </c>
      <c r="N51" s="35">
        <v>752411</v>
      </c>
      <c r="O51" s="35">
        <v>364000</v>
      </c>
      <c r="P51" s="18">
        <f>O51-L51</f>
        <v>364000</v>
      </c>
      <c r="Q51" s="49"/>
      <c r="R51" s="6" t="s">
        <v>272</v>
      </c>
      <c r="S51" s="6" t="s">
        <v>68</v>
      </c>
      <c r="T51" s="43">
        <v>192181</v>
      </c>
    </row>
    <row r="52" spans="1:19" ht="63.75">
      <c r="A52" s="3" t="s">
        <v>273</v>
      </c>
      <c r="B52" s="3" t="s">
        <v>69</v>
      </c>
      <c r="C52" s="3" t="s">
        <v>61</v>
      </c>
      <c r="D52" s="3" t="s">
        <v>70</v>
      </c>
      <c r="E52" s="3">
        <v>161</v>
      </c>
      <c r="F52" s="3" t="s">
        <v>274</v>
      </c>
      <c r="G52" s="3" t="s">
        <v>275</v>
      </c>
      <c r="H52" s="3" t="s">
        <v>276</v>
      </c>
      <c r="I52" s="3" t="s">
        <v>277</v>
      </c>
      <c r="J52" s="3" t="s">
        <v>75</v>
      </c>
      <c r="K52" s="17">
        <v>29716</v>
      </c>
      <c r="L52" s="17">
        <v>29716</v>
      </c>
      <c r="M52" s="18">
        <v>42503</v>
      </c>
      <c r="N52" s="18">
        <v>42503</v>
      </c>
      <c r="O52" s="18">
        <v>42503</v>
      </c>
      <c r="P52" s="18">
        <f>O52-L52</f>
        <v>12787</v>
      </c>
      <c r="Q52" s="18"/>
      <c r="R52" s="4" t="s">
        <v>278</v>
      </c>
      <c r="S52" s="4" t="s">
        <v>68</v>
      </c>
    </row>
    <row r="53" spans="1:21" ht="25.5">
      <c r="A53" s="54" t="s">
        <v>273</v>
      </c>
      <c r="B53" s="55" t="s">
        <v>279</v>
      </c>
      <c r="C53" s="54" t="s">
        <v>61</v>
      </c>
      <c r="D53" s="54" t="s">
        <v>70</v>
      </c>
      <c r="E53" s="54">
        <v>1511</v>
      </c>
      <c r="F53" s="54" t="s">
        <v>280</v>
      </c>
      <c r="G53" s="54" t="s">
        <v>281</v>
      </c>
      <c r="H53" s="54" t="s">
        <v>282</v>
      </c>
      <c r="I53" s="54" t="s">
        <v>283</v>
      </c>
      <c r="J53" s="54" t="s">
        <v>284</v>
      </c>
      <c r="K53" s="44">
        <v>3300</v>
      </c>
      <c r="L53" s="44"/>
      <c r="M53" s="44"/>
      <c r="N53" s="44"/>
      <c r="O53" s="44"/>
      <c r="P53" s="18"/>
      <c r="Q53" s="22"/>
      <c r="R53" s="8" t="s">
        <v>285</v>
      </c>
      <c r="S53" s="19"/>
      <c r="T53" s="19"/>
      <c r="U53" s="23">
        <v>3300</v>
      </c>
    </row>
    <row r="54" spans="1:20" ht="76.5">
      <c r="A54" s="34" t="s">
        <v>273</v>
      </c>
      <c r="B54" s="34" t="s">
        <v>69</v>
      </c>
      <c r="C54" s="34" t="s">
        <v>159</v>
      </c>
      <c r="D54" s="34" t="s">
        <v>70</v>
      </c>
      <c r="E54" s="34">
        <v>175</v>
      </c>
      <c r="F54" s="34" t="s">
        <v>286</v>
      </c>
      <c r="G54" s="34" t="s">
        <v>287</v>
      </c>
      <c r="H54" s="34" t="s">
        <v>288</v>
      </c>
      <c r="I54" s="34" t="s">
        <v>289</v>
      </c>
      <c r="J54" s="34" t="s">
        <v>101</v>
      </c>
      <c r="K54" s="49">
        <v>1194780</v>
      </c>
      <c r="L54" s="49"/>
      <c r="M54" s="49">
        <v>1200000</v>
      </c>
      <c r="N54" s="49"/>
      <c r="O54" s="49">
        <v>1200000</v>
      </c>
      <c r="P54" s="18">
        <f>O54-L54</f>
        <v>1200000</v>
      </c>
      <c r="Q54" s="49"/>
      <c r="R54" s="39" t="s">
        <v>376</v>
      </c>
      <c r="S54" s="39" t="s">
        <v>68</v>
      </c>
      <c r="T54" s="52">
        <v>1194780</v>
      </c>
    </row>
    <row r="55" spans="1:19" ht="51">
      <c r="A55" s="3" t="s">
        <v>273</v>
      </c>
      <c r="B55" s="3" t="s">
        <v>69</v>
      </c>
      <c r="C55" s="3" t="s">
        <v>61</v>
      </c>
      <c r="D55" s="3" t="s">
        <v>70</v>
      </c>
      <c r="E55" s="3">
        <v>1326</v>
      </c>
      <c r="F55" s="3" t="s">
        <v>290</v>
      </c>
      <c r="G55" s="3" t="s">
        <v>291</v>
      </c>
      <c r="H55" s="3" t="s">
        <v>292</v>
      </c>
      <c r="I55" s="3" t="s">
        <v>293</v>
      </c>
      <c r="J55" s="3" t="s">
        <v>75</v>
      </c>
      <c r="K55" s="18">
        <v>1600</v>
      </c>
      <c r="L55" s="18">
        <v>1600</v>
      </c>
      <c r="M55" s="18">
        <v>9635</v>
      </c>
      <c r="N55" s="18">
        <v>9635</v>
      </c>
      <c r="O55" s="18">
        <v>9635</v>
      </c>
      <c r="P55" s="18">
        <f>O55-L55</f>
        <v>8035</v>
      </c>
      <c r="Q55" s="18"/>
      <c r="R55" s="4" t="s">
        <v>294</v>
      </c>
      <c r="S55" s="4" t="s">
        <v>68</v>
      </c>
    </row>
    <row r="56" spans="1:21" ht="76.5">
      <c r="A56" s="11" t="s">
        <v>273</v>
      </c>
      <c r="B56" s="7" t="s">
        <v>96</v>
      </c>
      <c r="C56" s="7" t="s">
        <v>61</v>
      </c>
      <c r="D56" s="11" t="s">
        <v>70</v>
      </c>
      <c r="E56" s="11">
        <v>565</v>
      </c>
      <c r="F56" s="11" t="s">
        <v>295</v>
      </c>
      <c r="G56" s="11" t="s">
        <v>296</v>
      </c>
      <c r="H56" s="11">
        <v>65850204</v>
      </c>
      <c r="I56" s="11" t="s">
        <v>297</v>
      </c>
      <c r="J56" s="11" t="s">
        <v>75</v>
      </c>
      <c r="K56" s="21">
        <v>53120</v>
      </c>
      <c r="L56" s="21">
        <v>40650</v>
      </c>
      <c r="M56" s="21">
        <v>40650</v>
      </c>
      <c r="N56" s="21"/>
      <c r="O56" s="21">
        <v>40650</v>
      </c>
      <c r="P56" s="18"/>
      <c r="Q56" s="22"/>
      <c r="R56" s="8" t="s">
        <v>298</v>
      </c>
      <c r="S56" s="8" t="s">
        <v>68</v>
      </c>
      <c r="T56" s="23"/>
      <c r="U56" s="23">
        <v>12470</v>
      </c>
    </row>
    <row r="57" spans="1:19" ht="38.25">
      <c r="A57" s="3" t="s">
        <v>273</v>
      </c>
      <c r="B57" s="3" t="s">
        <v>69</v>
      </c>
      <c r="C57" s="3" t="s">
        <v>61</v>
      </c>
      <c r="D57" s="3" t="s">
        <v>70</v>
      </c>
      <c r="E57" s="3">
        <v>980</v>
      </c>
      <c r="F57" s="3" t="s">
        <v>299</v>
      </c>
      <c r="G57" s="3" t="s">
        <v>300</v>
      </c>
      <c r="H57" s="3" t="s">
        <v>301</v>
      </c>
      <c r="I57" s="3" t="s">
        <v>302</v>
      </c>
      <c r="J57" s="3" t="s">
        <v>75</v>
      </c>
      <c r="K57" s="17">
        <v>27390</v>
      </c>
      <c r="L57" s="17">
        <v>27390</v>
      </c>
      <c r="M57" s="17">
        <v>244000</v>
      </c>
      <c r="N57" s="17">
        <v>396000</v>
      </c>
      <c r="O57" s="26">
        <v>396000</v>
      </c>
      <c r="P57" s="18">
        <f>O57-L57</f>
        <v>368610</v>
      </c>
      <c r="Q57" s="18"/>
      <c r="R57" s="4" t="s">
        <v>377</v>
      </c>
      <c r="S57" s="4" t="s">
        <v>68</v>
      </c>
    </row>
    <row r="58" spans="1:21" ht="76.5">
      <c r="A58" s="54" t="s">
        <v>273</v>
      </c>
      <c r="B58" s="55" t="s">
        <v>303</v>
      </c>
      <c r="C58" s="54" t="s">
        <v>61</v>
      </c>
      <c r="D58" s="54" t="s">
        <v>70</v>
      </c>
      <c r="E58" s="54">
        <v>572</v>
      </c>
      <c r="F58" s="54" t="s">
        <v>304</v>
      </c>
      <c r="G58" s="54" t="s">
        <v>305</v>
      </c>
      <c r="H58" s="54" t="s">
        <v>306</v>
      </c>
      <c r="I58" s="54" t="s">
        <v>307</v>
      </c>
      <c r="J58" s="54" t="s">
        <v>75</v>
      </c>
      <c r="K58" s="44">
        <v>32100</v>
      </c>
      <c r="L58" s="44"/>
      <c r="M58" s="44"/>
      <c r="N58" s="44"/>
      <c r="O58" s="44"/>
      <c r="P58" s="18"/>
      <c r="Q58" s="22"/>
      <c r="R58" s="8" t="s">
        <v>308</v>
      </c>
      <c r="S58" s="8" t="s">
        <v>68</v>
      </c>
      <c r="T58" s="19"/>
      <c r="U58" s="23">
        <v>32100</v>
      </c>
    </row>
    <row r="59" spans="1:19" ht="38.25">
      <c r="A59" s="3" t="s">
        <v>273</v>
      </c>
      <c r="B59" s="3" t="s">
        <v>69</v>
      </c>
      <c r="C59" s="3" t="s">
        <v>61</v>
      </c>
      <c r="D59" s="3" t="s">
        <v>70</v>
      </c>
      <c r="E59" s="3">
        <v>667</v>
      </c>
      <c r="F59" s="3" t="s">
        <v>309</v>
      </c>
      <c r="G59" s="3" t="s">
        <v>310</v>
      </c>
      <c r="H59" s="3" t="s">
        <v>311</v>
      </c>
      <c r="I59" s="3" t="s">
        <v>312</v>
      </c>
      <c r="J59" s="3" t="s">
        <v>66</v>
      </c>
      <c r="K59" s="18">
        <v>71160</v>
      </c>
      <c r="L59" s="18">
        <v>71160</v>
      </c>
      <c r="M59" s="18">
        <v>327000</v>
      </c>
      <c r="N59" s="17">
        <v>540900</v>
      </c>
      <c r="O59" s="18">
        <v>540900</v>
      </c>
      <c r="P59" s="18">
        <f>O59-L59</f>
        <v>469740</v>
      </c>
      <c r="Q59" s="18"/>
      <c r="R59" s="4" t="s">
        <v>378</v>
      </c>
      <c r="S59" s="4" t="s">
        <v>313</v>
      </c>
    </row>
    <row r="60" spans="1:21" ht="76.5">
      <c r="A60" s="11" t="s">
        <v>273</v>
      </c>
      <c r="B60" s="7" t="s">
        <v>96</v>
      </c>
      <c r="C60" s="11" t="s">
        <v>61</v>
      </c>
      <c r="D60" s="11" t="s">
        <v>70</v>
      </c>
      <c r="E60" s="11">
        <v>573</v>
      </c>
      <c r="F60" s="11" t="s">
        <v>314</v>
      </c>
      <c r="G60" s="11" t="s">
        <v>315</v>
      </c>
      <c r="H60" s="11" t="s">
        <v>316</v>
      </c>
      <c r="I60" s="11" t="s">
        <v>317</v>
      </c>
      <c r="J60" s="11" t="s">
        <v>75</v>
      </c>
      <c r="K60" s="21">
        <v>13000</v>
      </c>
      <c r="L60" s="21">
        <v>13000</v>
      </c>
      <c r="M60" s="21"/>
      <c r="N60" s="21"/>
      <c r="O60" s="21">
        <v>13000</v>
      </c>
      <c r="P60" s="18"/>
      <c r="Q60" s="22"/>
      <c r="R60" s="7" t="s">
        <v>318</v>
      </c>
      <c r="S60" s="4" t="s">
        <v>68</v>
      </c>
      <c r="U60" s="29"/>
    </row>
    <row r="61" spans="1:19" ht="76.5">
      <c r="A61" s="3" t="s">
        <v>319</v>
      </c>
      <c r="B61" s="4" t="s">
        <v>158</v>
      </c>
      <c r="C61" s="3" t="s">
        <v>320</v>
      </c>
      <c r="D61" s="3" t="s">
        <v>187</v>
      </c>
      <c r="E61" s="3">
        <v>1610</v>
      </c>
      <c r="F61" s="3" t="s">
        <v>321</v>
      </c>
      <c r="G61" s="3" t="s">
        <v>322</v>
      </c>
      <c r="H61" s="3" t="s">
        <v>323</v>
      </c>
      <c r="I61" s="3" t="s">
        <v>324</v>
      </c>
      <c r="J61" s="3" t="s">
        <v>66</v>
      </c>
      <c r="K61" s="17"/>
      <c r="L61" s="17"/>
      <c r="M61" s="17"/>
      <c r="N61" s="17"/>
      <c r="O61" s="17"/>
      <c r="P61" s="18"/>
      <c r="Q61" s="18"/>
      <c r="R61" s="4" t="s">
        <v>325</v>
      </c>
      <c r="S61" s="4" t="s">
        <v>68</v>
      </c>
    </row>
    <row r="62" spans="1:19" ht="38.25">
      <c r="A62" s="3" t="s">
        <v>319</v>
      </c>
      <c r="B62" s="4" t="s">
        <v>158</v>
      </c>
      <c r="C62" s="3" t="s">
        <v>326</v>
      </c>
      <c r="D62" s="3" t="s">
        <v>187</v>
      </c>
      <c r="G62" s="3" t="s">
        <v>322</v>
      </c>
      <c r="H62" s="3">
        <v>11783035</v>
      </c>
      <c r="I62" s="4" t="s">
        <v>327</v>
      </c>
      <c r="J62" s="3" t="s">
        <v>66</v>
      </c>
      <c r="K62" s="17"/>
      <c r="L62" s="17"/>
      <c r="M62" s="17"/>
      <c r="N62" s="17"/>
      <c r="O62" s="17"/>
      <c r="P62" s="18"/>
      <c r="Q62" s="18"/>
      <c r="R62" s="4" t="s">
        <v>379</v>
      </c>
      <c r="S62" s="4"/>
    </row>
    <row r="63" spans="1:19" ht="25.5">
      <c r="A63" s="3" t="s">
        <v>319</v>
      </c>
      <c r="B63" s="4" t="s">
        <v>158</v>
      </c>
      <c r="C63" s="4" t="s">
        <v>328</v>
      </c>
      <c r="D63" s="3" t="s">
        <v>187</v>
      </c>
      <c r="G63" s="3" t="s">
        <v>322</v>
      </c>
      <c r="H63" s="3">
        <v>11823002</v>
      </c>
      <c r="I63" s="4" t="s">
        <v>329</v>
      </c>
      <c r="J63" s="4" t="s">
        <v>330</v>
      </c>
      <c r="K63" s="17"/>
      <c r="L63" s="17"/>
      <c r="M63" s="17"/>
      <c r="N63" s="17"/>
      <c r="O63" s="17"/>
      <c r="P63" s="18"/>
      <c r="Q63" s="18"/>
      <c r="R63" s="4" t="s">
        <v>380</v>
      </c>
      <c r="S63" s="4"/>
    </row>
    <row r="64" spans="1:19" ht="89.25">
      <c r="A64" s="3" t="s">
        <v>319</v>
      </c>
      <c r="B64" s="4" t="s">
        <v>76</v>
      </c>
      <c r="C64" s="3" t="s">
        <v>61</v>
      </c>
      <c r="D64" s="3" t="s">
        <v>70</v>
      </c>
      <c r="E64" s="3">
        <v>820</v>
      </c>
      <c r="F64" s="3" t="s">
        <v>331</v>
      </c>
      <c r="G64" s="3" t="s">
        <v>332</v>
      </c>
      <c r="H64" s="3" t="s">
        <v>333</v>
      </c>
      <c r="I64" s="3" t="s">
        <v>334</v>
      </c>
      <c r="J64" s="3" t="s">
        <v>101</v>
      </c>
      <c r="K64" s="17">
        <v>86830</v>
      </c>
      <c r="L64" s="17">
        <v>86830</v>
      </c>
      <c r="M64" s="17">
        <v>125942</v>
      </c>
      <c r="N64" s="17">
        <v>49400</v>
      </c>
      <c r="O64" s="17">
        <v>98629</v>
      </c>
      <c r="P64" s="18"/>
      <c r="Q64" s="18">
        <v>11799</v>
      </c>
      <c r="R64" s="56" t="s">
        <v>335</v>
      </c>
      <c r="S64" s="4" t="s">
        <v>68</v>
      </c>
    </row>
    <row r="65" spans="1:19" ht="51">
      <c r="A65" s="3" t="s">
        <v>319</v>
      </c>
      <c r="B65" s="4" t="s">
        <v>197</v>
      </c>
      <c r="C65" s="3" t="s">
        <v>61</v>
      </c>
      <c r="D65" s="3" t="s">
        <v>70</v>
      </c>
      <c r="E65" s="3">
        <v>521</v>
      </c>
      <c r="F65" s="3" t="s">
        <v>336</v>
      </c>
      <c r="G65" s="3" t="s">
        <v>337</v>
      </c>
      <c r="H65" s="3" t="s">
        <v>338</v>
      </c>
      <c r="I65" s="3" t="s">
        <v>339</v>
      </c>
      <c r="J65" s="3" t="s">
        <v>101</v>
      </c>
      <c r="K65" s="17">
        <v>66971</v>
      </c>
      <c r="L65" s="17">
        <v>66971</v>
      </c>
      <c r="M65" s="17">
        <v>69000</v>
      </c>
      <c r="N65" s="17"/>
      <c r="O65" s="17">
        <v>76016</v>
      </c>
      <c r="P65" s="18"/>
      <c r="Q65" s="18">
        <v>9045</v>
      </c>
      <c r="R65" s="56" t="s">
        <v>340</v>
      </c>
      <c r="S65" s="4" t="s">
        <v>68</v>
      </c>
    </row>
    <row r="66" spans="1:20" ht="63.75">
      <c r="A66" s="57" t="s">
        <v>319</v>
      </c>
      <c r="B66" s="58" t="s">
        <v>96</v>
      </c>
      <c r="C66" s="58" t="s">
        <v>159</v>
      </c>
      <c r="D66" s="57" t="s">
        <v>70</v>
      </c>
      <c r="E66" s="57">
        <v>714</v>
      </c>
      <c r="F66" s="58" t="s">
        <v>341</v>
      </c>
      <c r="G66" s="57" t="s">
        <v>342</v>
      </c>
      <c r="H66" s="57">
        <v>56960111</v>
      </c>
      <c r="I66" s="57" t="s">
        <v>343</v>
      </c>
      <c r="J66" s="57" t="s">
        <v>66</v>
      </c>
      <c r="K66" s="59">
        <v>116877</v>
      </c>
      <c r="L66" s="59"/>
      <c r="M66" s="59"/>
      <c r="N66" s="59">
        <v>409105</v>
      </c>
      <c r="O66" s="59">
        <v>409105</v>
      </c>
      <c r="P66" s="18">
        <f>O66-L66</f>
        <v>409105</v>
      </c>
      <c r="Q66" s="60"/>
      <c r="R66" s="58" t="s">
        <v>344</v>
      </c>
      <c r="S66" s="58"/>
      <c r="T66" s="61">
        <v>116877</v>
      </c>
    </row>
    <row r="67" spans="1:21" ht="89.25">
      <c r="A67" s="11" t="s">
        <v>345</v>
      </c>
      <c r="B67" s="7" t="s">
        <v>145</v>
      </c>
      <c r="C67" s="7" t="s">
        <v>61</v>
      </c>
      <c r="D67" s="11" t="s">
        <v>346</v>
      </c>
      <c r="E67" s="11">
        <v>93</v>
      </c>
      <c r="F67" s="11" t="s">
        <v>347</v>
      </c>
      <c r="G67" s="11" t="s">
        <v>348</v>
      </c>
      <c r="H67" s="11" t="s">
        <v>349</v>
      </c>
      <c r="I67" s="11" t="s">
        <v>350</v>
      </c>
      <c r="J67" s="11" t="s">
        <v>101</v>
      </c>
      <c r="K67" s="62">
        <v>50000</v>
      </c>
      <c r="L67" s="62"/>
      <c r="M67" s="62"/>
      <c r="N67" s="62"/>
      <c r="O67" s="62"/>
      <c r="P67" s="18"/>
      <c r="Q67" s="22"/>
      <c r="R67" s="8" t="s">
        <v>351</v>
      </c>
      <c r="S67" s="8" t="s">
        <v>68</v>
      </c>
      <c r="T67" s="23"/>
      <c r="U67" s="23">
        <v>50000</v>
      </c>
    </row>
    <row r="68" spans="1:19" ht="51">
      <c r="A68" s="3" t="s">
        <v>345</v>
      </c>
      <c r="B68" s="4" t="s">
        <v>96</v>
      </c>
      <c r="C68" s="3" t="s">
        <v>61</v>
      </c>
      <c r="D68" s="3" t="s">
        <v>70</v>
      </c>
      <c r="E68" s="3">
        <v>1274</v>
      </c>
      <c r="F68" s="3" t="s">
        <v>352</v>
      </c>
      <c r="G68" s="3" t="s">
        <v>353</v>
      </c>
      <c r="H68" s="3" t="s">
        <v>354</v>
      </c>
      <c r="I68" s="3" t="s">
        <v>355</v>
      </c>
      <c r="J68" s="3" t="s">
        <v>284</v>
      </c>
      <c r="K68" s="63">
        <v>38100</v>
      </c>
      <c r="L68" s="63">
        <v>38100</v>
      </c>
      <c r="M68" s="63">
        <v>107400</v>
      </c>
      <c r="N68" s="63">
        <v>103300</v>
      </c>
      <c r="O68" s="63">
        <v>99900</v>
      </c>
      <c r="P68" s="18">
        <f>O68-L68</f>
        <v>61800</v>
      </c>
      <c r="Q68" s="18"/>
      <c r="R68" s="4" t="s">
        <v>356</v>
      </c>
      <c r="S68" s="4" t="s">
        <v>68</v>
      </c>
    </row>
    <row r="69" spans="1:22" ht="51">
      <c r="A69" s="3" t="s">
        <v>345</v>
      </c>
      <c r="B69" s="4" t="s">
        <v>96</v>
      </c>
      <c r="C69" s="3" t="s">
        <v>61</v>
      </c>
      <c r="D69" s="3" t="s">
        <v>70</v>
      </c>
      <c r="E69" s="3">
        <v>1607</v>
      </c>
      <c r="F69" s="3" t="s">
        <v>357</v>
      </c>
      <c r="G69" s="3" t="s">
        <v>322</v>
      </c>
      <c r="H69" s="3" t="s">
        <v>358</v>
      </c>
      <c r="I69" s="3" t="s">
        <v>359</v>
      </c>
      <c r="J69" s="3" t="s">
        <v>66</v>
      </c>
      <c r="K69" s="64">
        <v>100205</v>
      </c>
      <c r="L69" s="64">
        <v>94770</v>
      </c>
      <c r="M69" s="64">
        <v>131750</v>
      </c>
      <c r="N69" s="64">
        <v>95600</v>
      </c>
      <c r="O69" s="64">
        <v>94770</v>
      </c>
      <c r="P69" s="18"/>
      <c r="Q69" s="48"/>
      <c r="R69" s="8" t="s">
        <v>360</v>
      </c>
      <c r="S69" s="8" t="s">
        <v>68</v>
      </c>
      <c r="T69" s="19"/>
      <c r="U69" s="23">
        <v>5435</v>
      </c>
      <c r="V69" s="65"/>
    </row>
    <row r="70" spans="1:21" ht="12.75">
      <c r="A70" s="4"/>
      <c r="K70" s="66">
        <f>SUM(K8:K69)</f>
        <v>5352538</v>
      </c>
      <c r="L70" s="66">
        <f>SUM(L8:L69)</f>
        <v>1716974</v>
      </c>
      <c r="M70" s="66"/>
      <c r="N70" s="17"/>
      <c r="O70" s="17">
        <f>SUM(O8:O69)</f>
        <v>7946890</v>
      </c>
      <c r="P70" s="17">
        <f>SUM(P8:P69)</f>
        <v>6140753</v>
      </c>
      <c r="Q70" s="17">
        <f>SUM(Q8:Q69)</f>
        <v>89163</v>
      </c>
      <c r="T70" s="17">
        <f>SUM(T8:T69)</f>
        <v>2801834</v>
      </c>
      <c r="U70" s="17">
        <f>SUM(U8:U69)</f>
        <v>833730</v>
      </c>
    </row>
    <row r="71" spans="1:21" ht="63.75">
      <c r="A71" s="4"/>
      <c r="G71" s="67" t="s">
        <v>361</v>
      </c>
      <c r="H71" s="68">
        <v>4431088.47</v>
      </c>
      <c r="K71" s="4" t="s">
        <v>362</v>
      </c>
      <c r="L71" s="4" t="s">
        <v>363</v>
      </c>
      <c r="O71" s="4" t="s">
        <v>364</v>
      </c>
      <c r="P71" s="26" t="s">
        <v>365</v>
      </c>
      <c r="Q71" s="26" t="s">
        <v>366</v>
      </c>
      <c r="T71" s="4" t="s">
        <v>367</v>
      </c>
      <c r="U71" s="4" t="s">
        <v>368</v>
      </c>
    </row>
    <row r="72" spans="1:8" ht="38.25">
      <c r="A72" s="4"/>
      <c r="G72" s="69" t="s">
        <v>369</v>
      </c>
      <c r="H72" s="70">
        <f>O70-L70-H71-Q70</f>
        <v>1709664.5300000003</v>
      </c>
    </row>
  </sheetData>
  <printOptions gridLines="1"/>
  <pageMargins left="0.25" right="0.25" top="0.41" bottom="0.51" header="0.2" footer="0.3"/>
  <pageSetup fitToHeight="8" fitToWidth="1" horizontalDpi="600" verticalDpi="600" orientation="landscape" scale="39" r:id="rId1"/>
  <headerFooter alignWithMargins="0">
    <oddFooter>&amp;L&amp;Z&amp;F</oddFooter>
  </headerFooter>
</worksheet>
</file>

<file path=xl/worksheets/sheet2.xml><?xml version="1.0" encoding="utf-8"?>
<worksheet xmlns="http://schemas.openxmlformats.org/spreadsheetml/2006/main" xmlns:r="http://schemas.openxmlformats.org/officeDocument/2006/relationships">
  <dimension ref="A1:E27"/>
  <sheetViews>
    <sheetView workbookViewId="0" topLeftCell="A1">
      <selection activeCell="C20" sqref="C20"/>
    </sheetView>
  </sheetViews>
  <sheetFormatPr defaultColWidth="9.140625" defaultRowHeight="12.75"/>
  <cols>
    <col min="1" max="1" width="14.8515625" style="0" bestFit="1" customWidth="1"/>
    <col min="3" max="3" width="19.8515625" style="1" bestFit="1" customWidth="1"/>
    <col min="4" max="4" width="12.57421875" style="1" bestFit="1" customWidth="1"/>
    <col min="5" max="5" width="12.7109375" style="0" bestFit="1" customWidth="1"/>
  </cols>
  <sheetData>
    <row r="1" spans="1:5" ht="12.75">
      <c r="A1" t="s">
        <v>2</v>
      </c>
      <c r="B1" t="s">
        <v>0</v>
      </c>
      <c r="C1" s="1" t="s">
        <v>17</v>
      </c>
      <c r="D1" s="1" t="s">
        <v>1</v>
      </c>
      <c r="E1" t="s">
        <v>24</v>
      </c>
    </row>
    <row r="2" spans="1:5" ht="12.75">
      <c r="A2" t="s">
        <v>3</v>
      </c>
      <c r="B2">
        <v>56960111</v>
      </c>
      <c r="C2" s="1">
        <v>409105</v>
      </c>
      <c r="D2" s="1">
        <v>0</v>
      </c>
      <c r="E2" s="1">
        <f aca="true" t="shared" si="0" ref="E2:E19">C2+D2</f>
        <v>409105</v>
      </c>
    </row>
    <row r="3" spans="1:5" ht="12.75">
      <c r="A3" t="s">
        <v>4</v>
      </c>
      <c r="B3">
        <v>26840202</v>
      </c>
      <c r="C3" s="1">
        <v>12787</v>
      </c>
      <c r="D3" s="1">
        <v>29716</v>
      </c>
      <c r="E3" s="1">
        <f t="shared" si="0"/>
        <v>42503</v>
      </c>
    </row>
    <row r="4" spans="1:5" ht="12.75">
      <c r="A4" t="s">
        <v>5</v>
      </c>
      <c r="B4">
        <v>26931601</v>
      </c>
      <c r="C4" s="1">
        <v>1200000</v>
      </c>
      <c r="D4" s="1">
        <v>0</v>
      </c>
      <c r="E4" s="1">
        <f t="shared" si="0"/>
        <v>1200000</v>
      </c>
    </row>
    <row r="5" spans="1:5" ht="12.75">
      <c r="A5" t="s">
        <v>20</v>
      </c>
      <c r="B5">
        <v>63793203</v>
      </c>
      <c r="C5" s="1">
        <v>8035</v>
      </c>
      <c r="D5" s="1">
        <v>1600</v>
      </c>
      <c r="E5" s="1">
        <f t="shared" si="0"/>
        <v>9635</v>
      </c>
    </row>
    <row r="6" spans="1:5" ht="12.75">
      <c r="A6" t="s">
        <v>6</v>
      </c>
      <c r="B6">
        <v>65860201</v>
      </c>
      <c r="C6" s="1">
        <v>368610</v>
      </c>
      <c r="D6" s="1">
        <v>27390</v>
      </c>
      <c r="E6" s="1">
        <f t="shared" si="0"/>
        <v>396000</v>
      </c>
    </row>
    <row r="7" spans="1:5" ht="12.75">
      <c r="A7" t="s">
        <v>7</v>
      </c>
      <c r="B7">
        <v>65920108</v>
      </c>
      <c r="C7" s="1">
        <v>469740</v>
      </c>
      <c r="D7" s="1">
        <v>71160</v>
      </c>
      <c r="E7" s="1">
        <f t="shared" si="0"/>
        <v>540900</v>
      </c>
    </row>
    <row r="8" spans="1:5" ht="12.75">
      <c r="A8" t="s">
        <v>33</v>
      </c>
      <c r="B8">
        <v>17803034</v>
      </c>
      <c r="C8" s="1">
        <v>193063</v>
      </c>
      <c r="D8" s="1">
        <v>656937</v>
      </c>
      <c r="E8" s="1">
        <f t="shared" si="0"/>
        <v>850000</v>
      </c>
    </row>
    <row r="9" spans="1:5" ht="12.75">
      <c r="A9" t="s">
        <v>8</v>
      </c>
      <c r="B9">
        <v>17820114</v>
      </c>
      <c r="C9" s="1">
        <v>1056100</v>
      </c>
      <c r="D9" s="1">
        <v>0</v>
      </c>
      <c r="E9" s="1">
        <f t="shared" si="0"/>
        <v>1056100</v>
      </c>
    </row>
    <row r="10" spans="1:5" ht="12.75">
      <c r="A10" t="s">
        <v>9</v>
      </c>
      <c r="B10">
        <v>17840105</v>
      </c>
      <c r="C10" s="1">
        <v>2500</v>
      </c>
      <c r="D10" s="1">
        <v>72500</v>
      </c>
      <c r="E10" s="1">
        <f t="shared" si="0"/>
        <v>75000</v>
      </c>
    </row>
    <row r="11" spans="1:5" ht="12.75">
      <c r="A11" t="s">
        <v>9</v>
      </c>
      <c r="B11">
        <v>17841605</v>
      </c>
      <c r="C11" s="1">
        <v>234661</v>
      </c>
      <c r="D11" s="1">
        <v>54004</v>
      </c>
      <c r="E11" s="1">
        <f t="shared" si="0"/>
        <v>288665</v>
      </c>
    </row>
    <row r="12" spans="1:5" ht="12.75">
      <c r="A12" t="s">
        <v>10</v>
      </c>
      <c r="B12">
        <v>17921605</v>
      </c>
      <c r="C12" s="1">
        <v>299625</v>
      </c>
      <c r="D12" s="1">
        <v>0</v>
      </c>
      <c r="E12" s="1">
        <f t="shared" si="0"/>
        <v>299625</v>
      </c>
    </row>
    <row r="13" spans="1:5" ht="12.75">
      <c r="A13" t="s">
        <v>11</v>
      </c>
      <c r="B13">
        <v>57813001</v>
      </c>
      <c r="C13" s="1">
        <v>866738</v>
      </c>
      <c r="D13" s="1">
        <v>260100</v>
      </c>
      <c r="E13" s="1">
        <f t="shared" si="0"/>
        <v>1126838</v>
      </c>
    </row>
    <row r="14" spans="1:5" ht="12.75">
      <c r="A14" t="s">
        <v>12</v>
      </c>
      <c r="B14">
        <v>35850201</v>
      </c>
      <c r="C14" s="1">
        <v>34522</v>
      </c>
      <c r="D14" s="1">
        <v>12000</v>
      </c>
      <c r="E14" s="1">
        <f t="shared" si="0"/>
        <v>46522</v>
      </c>
    </row>
    <row r="15" spans="1:5" ht="12.75">
      <c r="A15" t="s">
        <v>13</v>
      </c>
      <c r="B15">
        <v>40920101</v>
      </c>
      <c r="C15" s="1">
        <v>13948</v>
      </c>
      <c r="D15" s="1">
        <v>29800</v>
      </c>
      <c r="E15" s="1">
        <f t="shared" si="0"/>
        <v>43748</v>
      </c>
    </row>
    <row r="16" spans="1:5" ht="12.75">
      <c r="A16" t="s">
        <v>14</v>
      </c>
      <c r="B16">
        <v>49860201</v>
      </c>
      <c r="C16" s="1">
        <v>245031</v>
      </c>
      <c r="D16" s="1">
        <v>68319</v>
      </c>
      <c r="E16" s="1">
        <f t="shared" si="0"/>
        <v>313350</v>
      </c>
    </row>
    <row r="17" spans="1:5" ht="12.75">
      <c r="A17" t="s">
        <v>21</v>
      </c>
      <c r="B17">
        <v>54813225</v>
      </c>
      <c r="C17" s="1">
        <v>88789</v>
      </c>
      <c r="D17" s="1">
        <v>57729</v>
      </c>
      <c r="E17" s="1">
        <f t="shared" si="0"/>
        <v>146518</v>
      </c>
    </row>
    <row r="18" spans="1:5" ht="12.75">
      <c r="A18" t="s">
        <v>15</v>
      </c>
      <c r="B18">
        <v>54830110</v>
      </c>
      <c r="C18" s="1">
        <v>144416</v>
      </c>
      <c r="D18" s="1">
        <v>11260</v>
      </c>
      <c r="E18" s="1">
        <f t="shared" si="0"/>
        <v>155676</v>
      </c>
    </row>
    <row r="19" spans="1:5" ht="12.75">
      <c r="A19" t="s">
        <v>16</v>
      </c>
      <c r="B19">
        <v>54850203</v>
      </c>
      <c r="C19" s="1">
        <v>52279</v>
      </c>
      <c r="D19" s="1">
        <v>11900</v>
      </c>
      <c r="E19" s="1">
        <f t="shared" si="0"/>
        <v>64179</v>
      </c>
    </row>
    <row r="20" spans="3:5" ht="12.75">
      <c r="C20" s="1">
        <f>SUM(C2:C19)</f>
        <v>5699949</v>
      </c>
      <c r="D20" s="1">
        <f>SUM(D2:D19)</f>
        <v>1364415</v>
      </c>
      <c r="E20" s="1">
        <f>C20+D20</f>
        <v>7064364</v>
      </c>
    </row>
    <row r="25" spans="1:3" ht="12.75">
      <c r="A25" t="s">
        <v>18</v>
      </c>
      <c r="C25" s="1">
        <v>1068911.53</v>
      </c>
    </row>
    <row r="26" spans="1:3" ht="12.75">
      <c r="A26" t="s">
        <v>19</v>
      </c>
      <c r="C26" s="1">
        <v>440804</v>
      </c>
    </row>
    <row r="27" ht="12.75">
      <c r="C27" s="1">
        <f>SUM(C25:C26)</f>
        <v>1509715.53</v>
      </c>
    </row>
  </sheetData>
  <printOptions gridLines="1"/>
  <pageMargins left="0.75" right="0.75" top="1" bottom="1" header="0.5" footer="0.5"/>
  <pageSetup horizontalDpi="600" verticalDpi="600" orientation="portrait" r:id="rId1"/>
  <headerFooter alignWithMargins="0">
    <oddHeader>&amp;C&amp;F</oddHeader>
    <oddFooter>&amp;C&amp;A</oddFooter>
  </headerFooter>
</worksheet>
</file>

<file path=xl/worksheets/sheet3.xml><?xml version="1.0" encoding="utf-8"?>
<worksheet xmlns="http://schemas.openxmlformats.org/spreadsheetml/2006/main" xmlns:r="http://schemas.openxmlformats.org/officeDocument/2006/relationships">
  <dimension ref="A1:E12"/>
  <sheetViews>
    <sheetView tabSelected="1" workbookViewId="0" topLeftCell="A1">
      <selection activeCell="C12" sqref="C12"/>
    </sheetView>
  </sheetViews>
  <sheetFormatPr defaultColWidth="9.140625" defaultRowHeight="12.75"/>
  <cols>
    <col min="1" max="1" width="12.28125" style="0" bestFit="1" customWidth="1"/>
    <col min="3" max="3" width="12.7109375" style="1" bestFit="1" customWidth="1"/>
    <col min="4" max="4" width="11.140625" style="1" bestFit="1" customWidth="1"/>
    <col min="5" max="5" width="17.28125" style="0" bestFit="1" customWidth="1"/>
  </cols>
  <sheetData>
    <row r="1" spans="1:4" ht="12.75">
      <c r="A1" t="s">
        <v>2</v>
      </c>
      <c r="B1" t="s">
        <v>22</v>
      </c>
      <c r="C1" s="1" t="s">
        <v>23</v>
      </c>
      <c r="D1" s="1" t="s">
        <v>24</v>
      </c>
    </row>
    <row r="2" spans="1:5" ht="12.75">
      <c r="A2" t="s">
        <v>25</v>
      </c>
      <c r="B2">
        <v>56841609</v>
      </c>
      <c r="C2" s="1">
        <v>86830</v>
      </c>
      <c r="D2" s="1">
        <v>98198</v>
      </c>
      <c r="E2">
        <v>290</v>
      </c>
    </row>
    <row r="3" spans="1:4" ht="12.75">
      <c r="A3" t="s">
        <v>26</v>
      </c>
      <c r="B3">
        <v>65850204</v>
      </c>
      <c r="C3" s="1">
        <v>53120</v>
      </c>
      <c r="D3" s="1">
        <v>40650</v>
      </c>
    </row>
    <row r="4" spans="1:4" ht="12.75">
      <c r="A4" t="s">
        <v>27</v>
      </c>
      <c r="B4">
        <v>65900201</v>
      </c>
      <c r="C4" s="1">
        <v>32100</v>
      </c>
      <c r="D4" s="1">
        <v>0</v>
      </c>
    </row>
    <row r="5" spans="1:5" ht="12.75">
      <c r="A5" t="s">
        <v>28</v>
      </c>
      <c r="B5">
        <v>65920201</v>
      </c>
      <c r="C5" s="1">
        <v>13000</v>
      </c>
      <c r="D5" s="1">
        <v>13000</v>
      </c>
      <c r="E5" t="s">
        <v>29</v>
      </c>
    </row>
    <row r="6" spans="1:4" ht="12.75">
      <c r="A6" t="s">
        <v>30</v>
      </c>
      <c r="B6">
        <v>43820102</v>
      </c>
      <c r="C6" s="1">
        <v>100205</v>
      </c>
      <c r="D6" s="1">
        <v>94770</v>
      </c>
    </row>
    <row r="7" spans="1:4" ht="12.75">
      <c r="A7" t="s">
        <v>31</v>
      </c>
      <c r="B7">
        <v>17673057</v>
      </c>
      <c r="C7" s="1">
        <v>162700</v>
      </c>
      <c r="D7" s="1">
        <v>0</v>
      </c>
    </row>
    <row r="8" spans="1:4" ht="12.75">
      <c r="A8" t="s">
        <v>32</v>
      </c>
      <c r="B8">
        <v>17793121</v>
      </c>
      <c r="C8" s="1">
        <v>63796</v>
      </c>
      <c r="D8" s="1">
        <v>0</v>
      </c>
    </row>
    <row r="9" spans="1:4" ht="12.75">
      <c r="A9" t="s">
        <v>33</v>
      </c>
      <c r="B9">
        <v>17803034</v>
      </c>
      <c r="C9" s="1">
        <v>656937</v>
      </c>
      <c r="D9" s="1">
        <v>635000</v>
      </c>
    </row>
    <row r="10" spans="1:4" ht="12.75">
      <c r="A10" t="s">
        <v>9</v>
      </c>
      <c r="B10">
        <v>17804004</v>
      </c>
      <c r="C10" s="1">
        <v>152700</v>
      </c>
      <c r="D10" s="1">
        <v>33600</v>
      </c>
    </row>
    <row r="11" spans="1:4" ht="12.75">
      <c r="A11" t="s">
        <v>34</v>
      </c>
      <c r="B11">
        <v>35940101</v>
      </c>
      <c r="C11" s="1">
        <v>16606</v>
      </c>
      <c r="D11" s="1">
        <v>5876</v>
      </c>
    </row>
    <row r="12" spans="3:4" ht="12.75">
      <c r="C12" s="1">
        <f>SUM(C2:C11)</f>
        <v>1337994</v>
      </c>
      <c r="D12" s="1">
        <f>SUM(D2:D11)</f>
        <v>921094</v>
      </c>
    </row>
  </sheetData>
  <printOptions gridLines="1"/>
  <pageMargins left="0.75" right="0.75" top="1" bottom="1" header="0.5" footer="0.5"/>
  <pageSetup horizontalDpi="600" verticalDpi="600" orientation="portrait" r:id="rId1"/>
  <headerFooter alignWithMargins="0">
    <oddHeader>&amp;C&amp;F</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 - Commonwealth of 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wallen</dc:creator>
  <cp:keywords/>
  <dc:description/>
  <cp:lastModifiedBy>wallen</cp:lastModifiedBy>
  <cp:lastPrinted>2008-07-31T15:29:43Z</cp:lastPrinted>
  <dcterms:created xsi:type="dcterms:W3CDTF">2008-05-03T18:13:34Z</dcterms:created>
  <dcterms:modified xsi:type="dcterms:W3CDTF">2008-07-31T15:29:44Z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-764199338</vt:i4>
  </property>
  <property fmtid="{D5CDD505-2E9C-101B-9397-08002B2CF9AE}" pid="3" name="_EmailSubject">
    <vt:lpwstr>Revised attachments for ABS program amendmt</vt:lpwstr>
  </property>
  <property fmtid="{D5CDD505-2E9C-101B-9397-08002B2CF9AE}" pid="4" name="_AuthorEmail">
    <vt:lpwstr>rimorrison@state.pa.us</vt:lpwstr>
  </property>
  <property fmtid="{D5CDD505-2E9C-101B-9397-08002B2CF9AE}" pid="5" name="_AuthorEmailDisplayName">
    <vt:lpwstr>Morrison, Richard</vt:lpwstr>
  </property>
  <property fmtid="{D5CDD505-2E9C-101B-9397-08002B2CF9AE}" pid="6" name="_PreviousAdHocReviewCycleID">
    <vt:i4>354458807</vt:i4>
  </property>
</Properties>
</file>