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January 2023 Letter/"/>
    </mc:Choice>
  </mc:AlternateContent>
  <xr:revisionPtr revIDLastSave="0" documentId="8_{C57CFB60-2320-4F3A-83C3-067E0C677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Data 2020_2021_2022" sheetId="4" r:id="rId1"/>
    <sheet name="Rolling_12-Month_2020_2021_2022" sheetId="5" r:id="rId2"/>
    <sheet name="Monthly Source" sheetId="9" r:id="rId3"/>
    <sheet name="Speciated_HAP_Annual" sheetId="10" r:id="rId4"/>
  </sheets>
  <definedNames>
    <definedName name="_xlnm.Print_Titles" localSheetId="3">Speciated_HAP_Annual!$B:$C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2" i="10" l="1"/>
  <c r="AO42" i="10"/>
  <c r="AN42" i="10"/>
  <c r="AM42" i="10"/>
  <c r="AL42" i="10"/>
  <c r="AK42" i="10"/>
  <c r="AI42" i="10"/>
  <c r="AH42" i="10"/>
  <c r="AG42" i="10"/>
  <c r="AF42" i="10"/>
  <c r="AE42" i="10"/>
  <c r="AD42" i="10"/>
  <c r="AC42" i="10"/>
  <c r="AB42" i="10"/>
  <c r="Y42" i="10"/>
  <c r="X42" i="10"/>
  <c r="W42" i="10"/>
  <c r="U42" i="10"/>
  <c r="T42" i="10"/>
  <c r="S42" i="10"/>
  <c r="Q42" i="10"/>
  <c r="P42" i="10"/>
  <c r="N42" i="10"/>
  <c r="M42" i="10"/>
  <c r="L42" i="10"/>
  <c r="K42" i="10"/>
  <c r="J42" i="10"/>
  <c r="I42" i="10"/>
  <c r="H42" i="10"/>
  <c r="AQ41" i="10"/>
  <c r="AQ40" i="10"/>
  <c r="AQ39" i="10"/>
  <c r="AQ38" i="10"/>
  <c r="AQ37" i="10"/>
  <c r="Z42" i="10"/>
  <c r="AQ36" i="10"/>
  <c r="AJ42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E42" i="10"/>
  <c r="AQ9" i="10"/>
  <c r="AA42" i="10"/>
  <c r="V42" i="10"/>
  <c r="R42" i="10"/>
  <c r="O42" i="10"/>
  <c r="AQ8" i="10"/>
  <c r="F42" i="10"/>
  <c r="U564" i="9"/>
  <c r="T564" i="9"/>
  <c r="S564" i="9"/>
  <c r="R564" i="9"/>
  <c r="Q564" i="9"/>
  <c r="P564" i="9"/>
  <c r="O564" i="9"/>
  <c r="N564" i="9"/>
  <c r="M564" i="9"/>
  <c r="L564" i="9"/>
  <c r="K564" i="9"/>
  <c r="J564" i="9"/>
  <c r="I564" i="9"/>
  <c r="H564" i="9"/>
  <c r="U551" i="9"/>
  <c r="T551" i="9"/>
  <c r="S551" i="9"/>
  <c r="R551" i="9"/>
  <c r="Q551" i="9"/>
  <c r="P551" i="9"/>
  <c r="O551" i="9"/>
  <c r="N551" i="9"/>
  <c r="M551" i="9"/>
  <c r="L551" i="9"/>
  <c r="K551" i="9"/>
  <c r="J551" i="9"/>
  <c r="I551" i="9"/>
  <c r="H551" i="9"/>
  <c r="U538" i="9"/>
  <c r="T538" i="9"/>
  <c r="S538" i="9"/>
  <c r="R538" i="9"/>
  <c r="Q538" i="9"/>
  <c r="P538" i="9"/>
  <c r="O538" i="9"/>
  <c r="N538" i="9"/>
  <c r="M538" i="9"/>
  <c r="L538" i="9"/>
  <c r="K538" i="9"/>
  <c r="J538" i="9"/>
  <c r="I538" i="9"/>
  <c r="H538" i="9"/>
  <c r="U525" i="9"/>
  <c r="T525" i="9"/>
  <c r="S525" i="9"/>
  <c r="R525" i="9"/>
  <c r="Q525" i="9"/>
  <c r="P525" i="9"/>
  <c r="O525" i="9"/>
  <c r="N525" i="9"/>
  <c r="M525" i="9"/>
  <c r="L525" i="9"/>
  <c r="K525" i="9"/>
  <c r="J525" i="9"/>
  <c r="I525" i="9"/>
  <c r="H525" i="9"/>
  <c r="U512" i="9"/>
  <c r="T512" i="9"/>
  <c r="S512" i="9"/>
  <c r="R512" i="9"/>
  <c r="Q512" i="9"/>
  <c r="P512" i="9"/>
  <c r="O512" i="9"/>
  <c r="N512" i="9"/>
  <c r="M512" i="9"/>
  <c r="L512" i="9"/>
  <c r="K512" i="9"/>
  <c r="J512" i="9"/>
  <c r="I512" i="9"/>
  <c r="H512" i="9"/>
  <c r="U499" i="9"/>
  <c r="T499" i="9"/>
  <c r="S499" i="9"/>
  <c r="R499" i="9"/>
  <c r="Q499" i="9"/>
  <c r="P499" i="9"/>
  <c r="O499" i="9"/>
  <c r="N499" i="9"/>
  <c r="M499" i="9"/>
  <c r="L499" i="9"/>
  <c r="K499" i="9"/>
  <c r="J499" i="9"/>
  <c r="I499" i="9"/>
  <c r="H499" i="9"/>
  <c r="U486" i="9"/>
  <c r="T486" i="9"/>
  <c r="S486" i="9"/>
  <c r="R486" i="9"/>
  <c r="Q486" i="9"/>
  <c r="P486" i="9"/>
  <c r="O486" i="9"/>
  <c r="N486" i="9"/>
  <c r="M486" i="9"/>
  <c r="L486" i="9"/>
  <c r="K486" i="9"/>
  <c r="J486" i="9"/>
  <c r="I486" i="9"/>
  <c r="H486" i="9"/>
  <c r="T473" i="9"/>
  <c r="Q473" i="9"/>
  <c r="P473" i="9"/>
  <c r="L473" i="9"/>
  <c r="I473" i="9"/>
  <c r="H473" i="9"/>
  <c r="U473" i="9"/>
  <c r="S473" i="9"/>
  <c r="R473" i="9"/>
  <c r="O473" i="9"/>
  <c r="N473" i="9"/>
  <c r="M473" i="9"/>
  <c r="K473" i="9"/>
  <c r="J473" i="9"/>
  <c r="U460" i="9"/>
  <c r="T460" i="9"/>
  <c r="P460" i="9"/>
  <c r="M460" i="9"/>
  <c r="L460" i="9"/>
  <c r="H460" i="9"/>
  <c r="S460" i="9"/>
  <c r="R460" i="9"/>
  <c r="Q460" i="9"/>
  <c r="O460" i="9"/>
  <c r="N460" i="9"/>
  <c r="K460" i="9"/>
  <c r="J460" i="9"/>
  <c r="I460" i="9"/>
  <c r="T447" i="9"/>
  <c r="Q447" i="9"/>
  <c r="P447" i="9"/>
  <c r="L447" i="9"/>
  <c r="I447" i="9"/>
  <c r="H447" i="9"/>
  <c r="U447" i="9"/>
  <c r="S447" i="9"/>
  <c r="R447" i="9"/>
  <c r="O447" i="9"/>
  <c r="N447" i="9"/>
  <c r="M447" i="9"/>
  <c r="K447" i="9"/>
  <c r="J447" i="9"/>
  <c r="U434" i="9"/>
  <c r="T434" i="9"/>
  <c r="P434" i="9"/>
  <c r="M434" i="9"/>
  <c r="L434" i="9"/>
  <c r="H434" i="9"/>
  <c r="S434" i="9"/>
  <c r="R434" i="9"/>
  <c r="Q434" i="9"/>
  <c r="O434" i="9"/>
  <c r="N434" i="9"/>
  <c r="K434" i="9"/>
  <c r="J434" i="9"/>
  <c r="I434" i="9"/>
  <c r="U421" i="9"/>
  <c r="T421" i="9"/>
  <c r="S421" i="9"/>
  <c r="R421" i="9"/>
  <c r="Q421" i="9"/>
  <c r="P421" i="9"/>
  <c r="O421" i="9"/>
  <c r="N421" i="9"/>
  <c r="M421" i="9"/>
  <c r="L421" i="9"/>
  <c r="K421" i="9"/>
  <c r="J421" i="9"/>
  <c r="I421" i="9"/>
  <c r="H421" i="9"/>
  <c r="U408" i="9"/>
  <c r="T408" i="9"/>
  <c r="S408" i="9"/>
  <c r="R408" i="9"/>
  <c r="Q408" i="9"/>
  <c r="P408" i="9"/>
  <c r="O408" i="9"/>
  <c r="N408" i="9"/>
  <c r="M408" i="9"/>
  <c r="L408" i="9"/>
  <c r="K408" i="9"/>
  <c r="J408" i="9"/>
  <c r="I408" i="9"/>
  <c r="H408" i="9"/>
  <c r="U395" i="9"/>
  <c r="T395" i="9"/>
  <c r="M395" i="9"/>
  <c r="L395" i="9"/>
  <c r="P395" i="9"/>
  <c r="H395" i="9"/>
  <c r="S395" i="9"/>
  <c r="R395" i="9"/>
  <c r="Q395" i="9"/>
  <c r="O395" i="9"/>
  <c r="N395" i="9"/>
  <c r="K395" i="9"/>
  <c r="J395" i="9"/>
  <c r="I395" i="9"/>
  <c r="U382" i="9"/>
  <c r="T382" i="9"/>
  <c r="S382" i="9"/>
  <c r="R382" i="9"/>
  <c r="Q382" i="9"/>
  <c r="P382" i="9"/>
  <c r="O382" i="9"/>
  <c r="N382" i="9"/>
  <c r="M382" i="9"/>
  <c r="L382" i="9"/>
  <c r="K382" i="9"/>
  <c r="J382" i="9"/>
  <c r="I382" i="9"/>
  <c r="H382" i="9"/>
  <c r="U369" i="9"/>
  <c r="T369" i="9"/>
  <c r="S369" i="9"/>
  <c r="R369" i="9"/>
  <c r="Q369" i="9"/>
  <c r="P369" i="9"/>
  <c r="O369" i="9"/>
  <c r="N369" i="9"/>
  <c r="M369" i="9"/>
  <c r="L369" i="9"/>
  <c r="K369" i="9"/>
  <c r="J369" i="9"/>
  <c r="I369" i="9"/>
  <c r="H369" i="9"/>
  <c r="U356" i="9"/>
  <c r="T356" i="9"/>
  <c r="S356" i="9"/>
  <c r="R356" i="9"/>
  <c r="Q356" i="9"/>
  <c r="P356" i="9"/>
  <c r="O356" i="9"/>
  <c r="N356" i="9"/>
  <c r="M356" i="9"/>
  <c r="L356" i="9"/>
  <c r="K356" i="9"/>
  <c r="J356" i="9"/>
  <c r="I356" i="9"/>
  <c r="H356" i="9"/>
  <c r="U343" i="9"/>
  <c r="T343" i="9"/>
  <c r="S343" i="9"/>
  <c r="R343" i="9"/>
  <c r="Q343" i="9"/>
  <c r="P343" i="9"/>
  <c r="O343" i="9"/>
  <c r="N343" i="9"/>
  <c r="M343" i="9"/>
  <c r="L343" i="9"/>
  <c r="K343" i="9"/>
  <c r="J343" i="9"/>
  <c r="I343" i="9"/>
  <c r="H343" i="9"/>
  <c r="U330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U317" i="9"/>
  <c r="T317" i="9"/>
  <c r="S317" i="9"/>
  <c r="R317" i="9"/>
  <c r="Q317" i="9"/>
  <c r="P317" i="9"/>
  <c r="O317" i="9"/>
  <c r="N317" i="9"/>
  <c r="M317" i="9"/>
  <c r="L317" i="9"/>
  <c r="K317" i="9"/>
  <c r="J317" i="9"/>
  <c r="I317" i="9"/>
  <c r="H317" i="9"/>
  <c r="U304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U278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U265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U252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U226" i="9"/>
  <c r="T226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N576" i="9"/>
  <c r="T575" i="9"/>
  <c r="L575" i="9"/>
  <c r="R574" i="9"/>
  <c r="J574" i="9"/>
  <c r="P573" i="9"/>
  <c r="H573" i="9"/>
  <c r="N572" i="9"/>
  <c r="T571" i="9"/>
  <c r="L571" i="9"/>
  <c r="R570" i="9"/>
  <c r="J570" i="9"/>
  <c r="P569" i="9"/>
  <c r="H569" i="9"/>
  <c r="N568" i="9"/>
  <c r="T567" i="9"/>
  <c r="L567" i="9"/>
  <c r="R566" i="9"/>
  <c r="J566" i="9"/>
  <c r="U44" i="9"/>
  <c r="T44" i="9"/>
  <c r="S44" i="9"/>
  <c r="R44" i="9"/>
  <c r="Q44" i="9"/>
  <c r="P565" i="9"/>
  <c r="O44" i="9"/>
  <c r="N44" i="9"/>
  <c r="M44" i="9"/>
  <c r="L44" i="9"/>
  <c r="K44" i="9"/>
  <c r="J44" i="9"/>
  <c r="I44" i="9"/>
  <c r="H44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U576" i="9"/>
  <c r="T576" i="9"/>
  <c r="S576" i="9"/>
  <c r="R576" i="9"/>
  <c r="Q576" i="9"/>
  <c r="P576" i="9"/>
  <c r="O576" i="9"/>
  <c r="M576" i="9"/>
  <c r="L576" i="9"/>
  <c r="K576" i="9"/>
  <c r="J576" i="9"/>
  <c r="I576" i="9"/>
  <c r="H576" i="9"/>
  <c r="U575" i="9"/>
  <c r="S575" i="9"/>
  <c r="R575" i="9"/>
  <c r="Q575" i="9"/>
  <c r="P575" i="9"/>
  <c r="O575" i="9"/>
  <c r="N575" i="9"/>
  <c r="M575" i="9"/>
  <c r="K575" i="9"/>
  <c r="J575" i="9"/>
  <c r="I575" i="9"/>
  <c r="H575" i="9"/>
  <c r="U574" i="9"/>
  <c r="T574" i="9"/>
  <c r="S574" i="9"/>
  <c r="Q574" i="9"/>
  <c r="P574" i="9"/>
  <c r="O574" i="9"/>
  <c r="N574" i="9"/>
  <c r="M574" i="9"/>
  <c r="L574" i="9"/>
  <c r="K574" i="9"/>
  <c r="I574" i="9"/>
  <c r="H574" i="9"/>
  <c r="U573" i="9"/>
  <c r="T573" i="9"/>
  <c r="S573" i="9"/>
  <c r="R573" i="9"/>
  <c r="Q573" i="9"/>
  <c r="O573" i="9"/>
  <c r="N573" i="9"/>
  <c r="M573" i="9"/>
  <c r="L573" i="9"/>
  <c r="K573" i="9"/>
  <c r="J573" i="9"/>
  <c r="I573" i="9"/>
  <c r="U572" i="9"/>
  <c r="T572" i="9"/>
  <c r="S572" i="9"/>
  <c r="R572" i="9"/>
  <c r="Q572" i="9"/>
  <c r="P572" i="9"/>
  <c r="O572" i="9"/>
  <c r="M572" i="9"/>
  <c r="L572" i="9"/>
  <c r="K572" i="9"/>
  <c r="J572" i="9"/>
  <c r="I572" i="9"/>
  <c r="H572" i="9"/>
  <c r="U571" i="9"/>
  <c r="S571" i="9"/>
  <c r="R571" i="9"/>
  <c r="Q571" i="9"/>
  <c r="P571" i="9"/>
  <c r="O571" i="9"/>
  <c r="N571" i="9"/>
  <c r="M571" i="9"/>
  <c r="K571" i="9"/>
  <c r="J571" i="9"/>
  <c r="I571" i="9"/>
  <c r="H571" i="9"/>
  <c r="U570" i="9"/>
  <c r="T570" i="9"/>
  <c r="S570" i="9"/>
  <c r="Q570" i="9"/>
  <c r="P570" i="9"/>
  <c r="O570" i="9"/>
  <c r="N570" i="9"/>
  <c r="M570" i="9"/>
  <c r="L570" i="9"/>
  <c r="K570" i="9"/>
  <c r="I570" i="9"/>
  <c r="H570" i="9"/>
  <c r="U569" i="9"/>
  <c r="T569" i="9"/>
  <c r="S569" i="9"/>
  <c r="R569" i="9"/>
  <c r="Q569" i="9"/>
  <c r="O569" i="9"/>
  <c r="N569" i="9"/>
  <c r="M569" i="9"/>
  <c r="L569" i="9"/>
  <c r="K569" i="9"/>
  <c r="J569" i="9"/>
  <c r="I569" i="9"/>
  <c r="U568" i="9"/>
  <c r="T568" i="9"/>
  <c r="S568" i="9"/>
  <c r="R568" i="9"/>
  <c r="Q568" i="9"/>
  <c r="P568" i="9"/>
  <c r="O568" i="9"/>
  <c r="M568" i="9"/>
  <c r="L568" i="9"/>
  <c r="K568" i="9"/>
  <c r="J568" i="9"/>
  <c r="I568" i="9"/>
  <c r="H568" i="9"/>
  <c r="U567" i="9"/>
  <c r="S567" i="9"/>
  <c r="R567" i="9"/>
  <c r="Q567" i="9"/>
  <c r="P567" i="9"/>
  <c r="O567" i="9"/>
  <c r="N567" i="9"/>
  <c r="M567" i="9"/>
  <c r="K567" i="9"/>
  <c r="J567" i="9"/>
  <c r="I567" i="9"/>
  <c r="H567" i="9"/>
  <c r="U566" i="9"/>
  <c r="T566" i="9"/>
  <c r="S566" i="9"/>
  <c r="Q566" i="9"/>
  <c r="P566" i="9"/>
  <c r="O566" i="9"/>
  <c r="N566" i="9"/>
  <c r="M566" i="9"/>
  <c r="L566" i="9"/>
  <c r="K566" i="9"/>
  <c r="I566" i="9"/>
  <c r="H566" i="9"/>
  <c r="U565" i="9"/>
  <c r="T565" i="9"/>
  <c r="S565" i="9"/>
  <c r="R565" i="9"/>
  <c r="Q18" i="9"/>
  <c r="Q577" i="9" s="1"/>
  <c r="P18" i="9"/>
  <c r="O18" i="9"/>
  <c r="O577" i="9" s="1"/>
  <c r="N18" i="9"/>
  <c r="N577" i="9" s="1"/>
  <c r="M565" i="9"/>
  <c r="L565" i="9"/>
  <c r="K565" i="9"/>
  <c r="J565" i="9"/>
  <c r="I18" i="9"/>
  <c r="I577" i="9" s="1"/>
  <c r="H18" i="9"/>
  <c r="H577" i="9" s="1"/>
  <c r="AQ42" i="10" l="1"/>
  <c r="J18" i="9"/>
  <c r="J577" i="9" s="1"/>
  <c r="R18" i="9"/>
  <c r="R577" i="9" s="1"/>
  <c r="N565" i="9"/>
  <c r="K18" i="9"/>
  <c r="K577" i="9" s="1"/>
  <c r="S18" i="9"/>
  <c r="S577" i="9" s="1"/>
  <c r="O565" i="9"/>
  <c r="AQ10" i="10"/>
  <c r="G42" i="10"/>
  <c r="M18" i="9"/>
  <c r="M577" i="9" s="1"/>
  <c r="U18" i="9"/>
  <c r="U577" i="9" s="1"/>
  <c r="I565" i="9"/>
  <c r="Q565" i="9"/>
  <c r="P44" i="9"/>
  <c r="P577" i="9" s="1"/>
  <c r="AQ35" i="10"/>
  <c r="H565" i="9"/>
  <c r="L18" i="9"/>
  <c r="L577" i="9" s="1"/>
  <c r="T18" i="9"/>
  <c r="T577" i="9" s="1"/>
  <c r="Q42" i="5" l="1"/>
  <c r="Q41" i="5"/>
  <c r="Q40" i="5"/>
  <c r="Q39" i="5"/>
  <c r="Q38" i="5"/>
  <c r="Q37" i="5"/>
  <c r="Q36" i="5"/>
  <c r="Q35" i="5"/>
  <c r="Q34" i="5"/>
  <c r="Q33" i="5"/>
  <c r="Q32" i="5"/>
  <c r="Q31" i="5"/>
  <c r="P42" i="5"/>
  <c r="P41" i="5"/>
  <c r="P40" i="5"/>
  <c r="P39" i="5"/>
  <c r="P38" i="5"/>
  <c r="P37" i="5"/>
  <c r="P36" i="5"/>
  <c r="P35" i="5"/>
  <c r="P34" i="5"/>
  <c r="P33" i="5"/>
  <c r="P32" i="5"/>
  <c r="P31" i="5"/>
  <c r="O42" i="5"/>
  <c r="O41" i="5"/>
  <c r="O40" i="5"/>
  <c r="O39" i="5"/>
  <c r="O38" i="5"/>
  <c r="O37" i="5"/>
  <c r="O36" i="5"/>
  <c r="O35" i="5"/>
  <c r="O34" i="5"/>
  <c r="O33" i="5"/>
  <c r="O32" i="5"/>
  <c r="O31" i="5"/>
  <c r="N42" i="5"/>
  <c r="N41" i="5"/>
  <c r="N40" i="5"/>
  <c r="N39" i="5"/>
  <c r="N38" i="5"/>
  <c r="N37" i="5"/>
  <c r="N36" i="5"/>
  <c r="N35" i="5"/>
  <c r="N34" i="5"/>
  <c r="N33" i="5"/>
  <c r="N32" i="5"/>
  <c r="N31" i="5"/>
  <c r="M42" i="5"/>
  <c r="M41" i="5"/>
  <c r="M40" i="5"/>
  <c r="M39" i="5"/>
  <c r="M38" i="5"/>
  <c r="M37" i="5"/>
  <c r="M36" i="5"/>
  <c r="M35" i="5"/>
  <c r="M34" i="5"/>
  <c r="M33" i="5"/>
  <c r="M32" i="5"/>
  <c r="M31" i="5"/>
  <c r="L42" i="5"/>
  <c r="L41" i="5"/>
  <c r="L40" i="5"/>
  <c r="L39" i="5"/>
  <c r="L38" i="5"/>
  <c r="L37" i="5"/>
  <c r="L36" i="5"/>
  <c r="L35" i="5"/>
  <c r="L34" i="5"/>
  <c r="L33" i="5"/>
  <c r="L32" i="5"/>
  <c r="L31" i="5"/>
  <c r="K42" i="5"/>
  <c r="K41" i="5"/>
  <c r="K40" i="5"/>
  <c r="K39" i="5"/>
  <c r="K38" i="5"/>
  <c r="K37" i="5"/>
  <c r="K36" i="5"/>
  <c r="K35" i="5"/>
  <c r="K34" i="5"/>
  <c r="K33" i="5"/>
  <c r="K32" i="5"/>
  <c r="K31" i="5"/>
  <c r="J42" i="5"/>
  <c r="J41" i="5"/>
  <c r="J40" i="5"/>
  <c r="J39" i="5"/>
  <c r="J38" i="5"/>
  <c r="J37" i="5"/>
  <c r="J36" i="5"/>
  <c r="J35" i="5"/>
  <c r="J34" i="5"/>
  <c r="J33" i="5"/>
  <c r="J32" i="5"/>
  <c r="J31" i="5"/>
  <c r="I42" i="5"/>
  <c r="I41" i="5"/>
  <c r="I40" i="5"/>
  <c r="I39" i="5"/>
  <c r="I38" i="5"/>
  <c r="I37" i="5"/>
  <c r="I36" i="5"/>
  <c r="I35" i="5"/>
  <c r="I34" i="5"/>
  <c r="I33" i="5"/>
  <c r="I32" i="5"/>
  <c r="I31" i="5"/>
  <c r="H42" i="5"/>
  <c r="H41" i="5"/>
  <c r="H40" i="5"/>
  <c r="H39" i="5"/>
  <c r="H38" i="5"/>
  <c r="H37" i="5"/>
  <c r="H36" i="5"/>
  <c r="H35" i="5"/>
  <c r="H34" i="5"/>
  <c r="H33" i="5"/>
  <c r="H32" i="5"/>
  <c r="H31" i="5"/>
  <c r="G42" i="5"/>
  <c r="G41" i="5"/>
  <c r="G40" i="5"/>
  <c r="G39" i="5"/>
  <c r="G38" i="5"/>
  <c r="G37" i="5"/>
  <c r="G36" i="5"/>
  <c r="G35" i="5"/>
  <c r="G34" i="5"/>
  <c r="G33" i="5"/>
  <c r="G32" i="5"/>
  <c r="G31" i="5"/>
  <c r="F42" i="5"/>
  <c r="F41" i="5"/>
  <c r="F40" i="5"/>
  <c r="F39" i="5"/>
  <c r="F38" i="5"/>
  <c r="F37" i="5"/>
  <c r="F36" i="5"/>
  <c r="F35" i="5"/>
  <c r="F34" i="5"/>
  <c r="F33" i="5"/>
  <c r="F32" i="5"/>
  <c r="F31" i="5"/>
  <c r="E42" i="5"/>
  <c r="E41" i="5"/>
  <c r="E40" i="5"/>
  <c r="E39" i="5"/>
  <c r="E38" i="5"/>
  <c r="E37" i="5"/>
  <c r="E36" i="5"/>
  <c r="E35" i="5"/>
  <c r="E34" i="5"/>
  <c r="E33" i="5"/>
  <c r="E32" i="5"/>
  <c r="E31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Q18" i="5" s="1"/>
  <c r="AD20" i="4"/>
  <c r="P18" i="5" s="1"/>
  <c r="AC20" i="4"/>
  <c r="O18" i="5" s="1"/>
  <c r="AB20" i="4"/>
  <c r="N18" i="5" s="1"/>
  <c r="AA20" i="4"/>
  <c r="M18" i="5" s="1"/>
  <c r="Z20" i="4"/>
  <c r="L18" i="5" s="1"/>
  <c r="Y20" i="4"/>
  <c r="K18" i="5" s="1"/>
  <c r="X20" i="4"/>
  <c r="J18" i="5" s="1"/>
  <c r="W20" i="4"/>
  <c r="I18" i="5" s="1"/>
  <c r="V20" i="4"/>
  <c r="H18" i="5" s="1"/>
  <c r="U20" i="4"/>
  <c r="G18" i="5" s="1"/>
  <c r="T20" i="4"/>
  <c r="F18" i="5" s="1"/>
  <c r="S20" i="4"/>
  <c r="E18" i="5" s="1"/>
  <c r="R20" i="4"/>
  <c r="D18" i="5" s="1"/>
  <c r="AE19" i="4"/>
  <c r="Q17" i="5" s="1"/>
  <c r="AD19" i="4"/>
  <c r="P17" i="5" s="1"/>
  <c r="AC19" i="4"/>
  <c r="O17" i="5" s="1"/>
  <c r="AB19" i="4"/>
  <c r="N17" i="5" s="1"/>
  <c r="AA19" i="4"/>
  <c r="M17" i="5" s="1"/>
  <c r="Z19" i="4"/>
  <c r="L17" i="5" s="1"/>
  <c r="Y19" i="4"/>
  <c r="K17" i="5" s="1"/>
  <c r="X19" i="4"/>
  <c r="J17" i="5" s="1"/>
  <c r="W19" i="4"/>
  <c r="I17" i="5" s="1"/>
  <c r="V19" i="4"/>
  <c r="H17" i="5" s="1"/>
  <c r="U19" i="4"/>
  <c r="G17" i="5" s="1"/>
  <c r="T19" i="4"/>
  <c r="F17" i="5" s="1"/>
  <c r="S19" i="4"/>
  <c r="E17" i="5" s="1"/>
  <c r="R19" i="4"/>
  <c r="D17" i="5" s="1"/>
  <c r="AE18" i="4"/>
  <c r="Q16" i="5" s="1"/>
  <c r="AD18" i="4"/>
  <c r="P16" i="5" s="1"/>
  <c r="AC18" i="4"/>
  <c r="O16" i="5" s="1"/>
  <c r="AB18" i="4"/>
  <c r="N16" i="5" s="1"/>
  <c r="AA18" i="4"/>
  <c r="M16" i="5" s="1"/>
  <c r="Z18" i="4"/>
  <c r="L16" i="5" s="1"/>
  <c r="Y18" i="4"/>
  <c r="K16" i="5" s="1"/>
  <c r="X18" i="4"/>
  <c r="J16" i="5" s="1"/>
  <c r="W18" i="4"/>
  <c r="I16" i="5" s="1"/>
  <c r="V18" i="4"/>
  <c r="H16" i="5" s="1"/>
  <c r="U18" i="4"/>
  <c r="G16" i="5" s="1"/>
  <c r="T18" i="4"/>
  <c r="F16" i="5" s="1"/>
  <c r="S18" i="4"/>
  <c r="E16" i="5" s="1"/>
  <c r="R18" i="4"/>
  <c r="D16" i="5" s="1"/>
  <c r="AE17" i="4"/>
  <c r="Q15" i="5" s="1"/>
  <c r="AD17" i="4"/>
  <c r="P15" i="5" s="1"/>
  <c r="AC17" i="4"/>
  <c r="O15" i="5" s="1"/>
  <c r="AB17" i="4"/>
  <c r="N15" i="5" s="1"/>
  <c r="AA17" i="4"/>
  <c r="M15" i="5" s="1"/>
  <c r="Z17" i="4"/>
  <c r="L15" i="5" s="1"/>
  <c r="Y17" i="4"/>
  <c r="K15" i="5" s="1"/>
  <c r="X17" i="4"/>
  <c r="J15" i="5" s="1"/>
  <c r="W17" i="4"/>
  <c r="I15" i="5" s="1"/>
  <c r="V17" i="4"/>
  <c r="H15" i="5" s="1"/>
  <c r="U17" i="4"/>
  <c r="G15" i="5" s="1"/>
  <c r="T17" i="4"/>
  <c r="F15" i="5" s="1"/>
  <c r="S17" i="4"/>
  <c r="E15" i="5" s="1"/>
  <c r="R17" i="4"/>
  <c r="D15" i="5" s="1"/>
  <c r="AE16" i="4"/>
  <c r="Q14" i="5" s="1"/>
  <c r="AD16" i="4"/>
  <c r="P14" i="5" s="1"/>
  <c r="AC16" i="4"/>
  <c r="O14" i="5" s="1"/>
  <c r="AB16" i="4"/>
  <c r="N14" i="5" s="1"/>
  <c r="AA16" i="4"/>
  <c r="M14" i="5" s="1"/>
  <c r="Z16" i="4"/>
  <c r="L14" i="5" s="1"/>
  <c r="Y16" i="4"/>
  <c r="K14" i="5" s="1"/>
  <c r="X16" i="4"/>
  <c r="J14" i="5" s="1"/>
  <c r="W16" i="4"/>
  <c r="I14" i="5" s="1"/>
  <c r="V16" i="4"/>
  <c r="H14" i="5" s="1"/>
  <c r="U16" i="4"/>
  <c r="G14" i="5" s="1"/>
  <c r="T16" i="4"/>
  <c r="F14" i="5" s="1"/>
  <c r="S16" i="4"/>
  <c r="E14" i="5" s="1"/>
  <c r="R16" i="4"/>
  <c r="D14" i="5" s="1"/>
  <c r="AE15" i="4"/>
  <c r="Q13" i="5" s="1"/>
  <c r="AD15" i="4"/>
  <c r="P13" i="5" s="1"/>
  <c r="AC15" i="4"/>
  <c r="O13" i="5" s="1"/>
  <c r="AB15" i="4"/>
  <c r="N13" i="5" s="1"/>
  <c r="AA15" i="4"/>
  <c r="M13" i="5" s="1"/>
  <c r="Z15" i="4"/>
  <c r="L13" i="5" s="1"/>
  <c r="Y15" i="4"/>
  <c r="K13" i="5" s="1"/>
  <c r="X15" i="4"/>
  <c r="J13" i="5" s="1"/>
  <c r="W15" i="4"/>
  <c r="I13" i="5" s="1"/>
  <c r="V15" i="4"/>
  <c r="H13" i="5" s="1"/>
  <c r="U15" i="4"/>
  <c r="G13" i="5" s="1"/>
  <c r="T15" i="4"/>
  <c r="F13" i="5" s="1"/>
  <c r="S15" i="4"/>
  <c r="E13" i="5" s="1"/>
  <c r="R15" i="4"/>
  <c r="D13" i="5" s="1"/>
  <c r="AE14" i="4"/>
  <c r="Q12" i="5" s="1"/>
  <c r="AD14" i="4"/>
  <c r="P12" i="5" s="1"/>
  <c r="AC14" i="4"/>
  <c r="O12" i="5" s="1"/>
  <c r="AB14" i="4"/>
  <c r="N12" i="5" s="1"/>
  <c r="AA14" i="4"/>
  <c r="M12" i="5" s="1"/>
  <c r="Z14" i="4"/>
  <c r="L12" i="5" s="1"/>
  <c r="Y14" i="4"/>
  <c r="K12" i="5" s="1"/>
  <c r="X14" i="4"/>
  <c r="J12" i="5" s="1"/>
  <c r="W14" i="4"/>
  <c r="I12" i="5" s="1"/>
  <c r="V14" i="4"/>
  <c r="H12" i="5" s="1"/>
  <c r="U14" i="4"/>
  <c r="G12" i="5" s="1"/>
  <c r="T14" i="4"/>
  <c r="F12" i="5" s="1"/>
  <c r="S14" i="4"/>
  <c r="E12" i="5" s="1"/>
  <c r="R14" i="4"/>
  <c r="D12" i="5" s="1"/>
  <c r="AE13" i="4"/>
  <c r="Q11" i="5" s="1"/>
  <c r="AD13" i="4"/>
  <c r="P11" i="5" s="1"/>
  <c r="AC13" i="4"/>
  <c r="O11" i="5" s="1"/>
  <c r="AB13" i="4"/>
  <c r="N11" i="5" s="1"/>
  <c r="AA13" i="4"/>
  <c r="M11" i="5" s="1"/>
  <c r="Z13" i="4"/>
  <c r="L11" i="5" s="1"/>
  <c r="Y13" i="4"/>
  <c r="K11" i="5" s="1"/>
  <c r="X13" i="4"/>
  <c r="J11" i="5" s="1"/>
  <c r="W13" i="4"/>
  <c r="I11" i="5" s="1"/>
  <c r="V13" i="4"/>
  <c r="H11" i="5" s="1"/>
  <c r="U13" i="4"/>
  <c r="G11" i="5" s="1"/>
  <c r="T13" i="4"/>
  <c r="F11" i="5" s="1"/>
  <c r="S13" i="4"/>
  <c r="E11" i="5" s="1"/>
  <c r="R13" i="4"/>
  <c r="D11" i="5" s="1"/>
  <c r="AE12" i="4"/>
  <c r="Q10" i="5" s="1"/>
  <c r="AD12" i="4"/>
  <c r="P10" i="5" s="1"/>
  <c r="AC12" i="4"/>
  <c r="O10" i="5" s="1"/>
  <c r="AB12" i="4"/>
  <c r="N10" i="5" s="1"/>
  <c r="AA12" i="4"/>
  <c r="M10" i="5" s="1"/>
  <c r="Z12" i="4"/>
  <c r="L10" i="5" s="1"/>
  <c r="Y12" i="4"/>
  <c r="K10" i="5" s="1"/>
  <c r="X12" i="4"/>
  <c r="J10" i="5" s="1"/>
  <c r="W12" i="4"/>
  <c r="I10" i="5" s="1"/>
  <c r="V12" i="4"/>
  <c r="H10" i="5" s="1"/>
  <c r="U12" i="4"/>
  <c r="G10" i="5" s="1"/>
  <c r="T12" i="4"/>
  <c r="F10" i="5" s="1"/>
  <c r="S12" i="4"/>
  <c r="E10" i="5" s="1"/>
  <c r="R12" i="4"/>
  <c r="D10" i="5" s="1"/>
  <c r="AE11" i="4"/>
  <c r="Q9" i="5" s="1"/>
  <c r="AD11" i="4"/>
  <c r="P9" i="5" s="1"/>
  <c r="AC11" i="4"/>
  <c r="O9" i="5" s="1"/>
  <c r="AB11" i="4"/>
  <c r="N9" i="5" s="1"/>
  <c r="AA11" i="4"/>
  <c r="M9" i="5" s="1"/>
  <c r="Z11" i="4"/>
  <c r="L9" i="5" s="1"/>
  <c r="Y11" i="4"/>
  <c r="K9" i="5" s="1"/>
  <c r="X11" i="4"/>
  <c r="J9" i="5" s="1"/>
  <c r="W11" i="4"/>
  <c r="I9" i="5" s="1"/>
  <c r="V11" i="4"/>
  <c r="H9" i="5" s="1"/>
  <c r="U11" i="4"/>
  <c r="G9" i="5" s="1"/>
  <c r="T11" i="4"/>
  <c r="F9" i="5" s="1"/>
  <c r="S11" i="4"/>
  <c r="E9" i="5" s="1"/>
  <c r="R11" i="4"/>
  <c r="D9" i="5" s="1"/>
  <c r="AE10" i="4"/>
  <c r="Q8" i="5" s="1"/>
  <c r="AD10" i="4"/>
  <c r="P8" i="5" s="1"/>
  <c r="AC10" i="4"/>
  <c r="O8" i="5" s="1"/>
  <c r="AB10" i="4"/>
  <c r="N8" i="5" s="1"/>
  <c r="AA10" i="4"/>
  <c r="M8" i="5" s="1"/>
  <c r="Z10" i="4"/>
  <c r="L8" i="5" s="1"/>
  <c r="Y10" i="4"/>
  <c r="K8" i="5" s="1"/>
  <c r="X10" i="4"/>
  <c r="J8" i="5" s="1"/>
  <c r="W10" i="4"/>
  <c r="I8" i="5" s="1"/>
  <c r="V10" i="4"/>
  <c r="H8" i="5" s="1"/>
  <c r="U10" i="4"/>
  <c r="G8" i="5" s="1"/>
  <c r="T10" i="4"/>
  <c r="F8" i="5" s="1"/>
  <c r="S10" i="4"/>
  <c r="E8" i="5" s="1"/>
  <c r="R10" i="4"/>
  <c r="D8" i="5" s="1"/>
  <c r="AE9" i="4"/>
  <c r="Q7" i="5" s="1"/>
  <c r="AD9" i="4"/>
  <c r="P7" i="5" s="1"/>
  <c r="AC9" i="4"/>
  <c r="O7" i="5" s="1"/>
  <c r="AB9" i="4"/>
  <c r="N7" i="5" s="1"/>
  <c r="AA9" i="4"/>
  <c r="M7" i="5" s="1"/>
  <c r="Z9" i="4"/>
  <c r="L7" i="5" s="1"/>
  <c r="Y9" i="4"/>
  <c r="K7" i="5" s="1"/>
  <c r="X9" i="4"/>
  <c r="J7" i="5" s="1"/>
  <c r="W9" i="4"/>
  <c r="I7" i="5" s="1"/>
  <c r="V9" i="4"/>
  <c r="H7" i="5" s="1"/>
  <c r="U9" i="4"/>
  <c r="G7" i="5" s="1"/>
  <c r="T9" i="4"/>
  <c r="F7" i="5" s="1"/>
  <c r="S9" i="4"/>
  <c r="E7" i="5" s="1"/>
  <c r="R9" i="4"/>
  <c r="AE40" i="4"/>
  <c r="Q30" i="5" s="1"/>
  <c r="AD40" i="4"/>
  <c r="P30" i="5" s="1"/>
  <c r="AC40" i="4"/>
  <c r="O30" i="5" s="1"/>
  <c r="AB40" i="4"/>
  <c r="N30" i="5" s="1"/>
  <c r="AA40" i="4"/>
  <c r="M30" i="5" s="1"/>
  <c r="Z40" i="4"/>
  <c r="L30" i="5" s="1"/>
  <c r="Y40" i="4"/>
  <c r="K30" i="5" s="1"/>
  <c r="X40" i="4"/>
  <c r="J30" i="5" s="1"/>
  <c r="W40" i="4"/>
  <c r="I30" i="5" s="1"/>
  <c r="V40" i="4"/>
  <c r="H30" i="5" s="1"/>
  <c r="U40" i="4"/>
  <c r="G30" i="5" s="1"/>
  <c r="T40" i="4"/>
  <c r="F30" i="5" s="1"/>
  <c r="S40" i="4"/>
  <c r="E30" i="5" s="1"/>
  <c r="R40" i="4"/>
  <c r="D30" i="5" s="1"/>
  <c r="AE39" i="4"/>
  <c r="Q29" i="5" s="1"/>
  <c r="AD39" i="4"/>
  <c r="P29" i="5" s="1"/>
  <c r="AC39" i="4"/>
  <c r="O29" i="5" s="1"/>
  <c r="AB39" i="4"/>
  <c r="N29" i="5" s="1"/>
  <c r="AA39" i="4"/>
  <c r="M29" i="5" s="1"/>
  <c r="Z39" i="4"/>
  <c r="L29" i="5" s="1"/>
  <c r="Y39" i="4"/>
  <c r="K29" i="5" s="1"/>
  <c r="X39" i="4"/>
  <c r="J29" i="5" s="1"/>
  <c r="W39" i="4"/>
  <c r="I29" i="5" s="1"/>
  <c r="V39" i="4"/>
  <c r="H29" i="5" s="1"/>
  <c r="U39" i="4"/>
  <c r="G29" i="5" s="1"/>
  <c r="T39" i="4"/>
  <c r="F29" i="5" s="1"/>
  <c r="S39" i="4"/>
  <c r="E29" i="5" s="1"/>
  <c r="R39" i="4"/>
  <c r="D29" i="5" s="1"/>
  <c r="AE38" i="4"/>
  <c r="Q28" i="5" s="1"/>
  <c r="AD38" i="4"/>
  <c r="P28" i="5" s="1"/>
  <c r="AC38" i="4"/>
  <c r="O28" i="5" s="1"/>
  <c r="AB38" i="4"/>
  <c r="N28" i="5" s="1"/>
  <c r="AA38" i="4"/>
  <c r="M28" i="5" s="1"/>
  <c r="Z38" i="4"/>
  <c r="L28" i="5" s="1"/>
  <c r="Y38" i="4"/>
  <c r="K28" i="5" s="1"/>
  <c r="X38" i="4"/>
  <c r="J28" i="5" s="1"/>
  <c r="W38" i="4"/>
  <c r="I28" i="5" s="1"/>
  <c r="V38" i="4"/>
  <c r="H28" i="5" s="1"/>
  <c r="U38" i="4"/>
  <c r="G28" i="5" s="1"/>
  <c r="T38" i="4"/>
  <c r="F28" i="5" s="1"/>
  <c r="S38" i="4"/>
  <c r="E28" i="5" s="1"/>
  <c r="R38" i="4"/>
  <c r="D28" i="5" s="1"/>
  <c r="AE37" i="4"/>
  <c r="Q27" i="5" s="1"/>
  <c r="AD37" i="4"/>
  <c r="P27" i="5" s="1"/>
  <c r="AC37" i="4"/>
  <c r="O27" i="5" s="1"/>
  <c r="AB37" i="4"/>
  <c r="N27" i="5" s="1"/>
  <c r="AA37" i="4"/>
  <c r="M27" i="5" s="1"/>
  <c r="Z37" i="4"/>
  <c r="L27" i="5" s="1"/>
  <c r="Y37" i="4"/>
  <c r="K27" i="5" s="1"/>
  <c r="X37" i="4"/>
  <c r="J27" i="5" s="1"/>
  <c r="W37" i="4"/>
  <c r="I27" i="5" s="1"/>
  <c r="V37" i="4"/>
  <c r="H27" i="5" s="1"/>
  <c r="U37" i="4"/>
  <c r="G27" i="5" s="1"/>
  <c r="T37" i="4"/>
  <c r="F27" i="5" s="1"/>
  <c r="S37" i="4"/>
  <c r="E27" i="5" s="1"/>
  <c r="R37" i="4"/>
  <c r="D27" i="5" s="1"/>
  <c r="AE36" i="4"/>
  <c r="Q26" i="5" s="1"/>
  <c r="AD36" i="4"/>
  <c r="P26" i="5" s="1"/>
  <c r="AC36" i="4"/>
  <c r="O26" i="5" s="1"/>
  <c r="AB36" i="4"/>
  <c r="N26" i="5" s="1"/>
  <c r="AA36" i="4"/>
  <c r="M26" i="5" s="1"/>
  <c r="Z36" i="4"/>
  <c r="L26" i="5" s="1"/>
  <c r="Y36" i="4"/>
  <c r="K26" i="5" s="1"/>
  <c r="X36" i="4"/>
  <c r="J26" i="5" s="1"/>
  <c r="W36" i="4"/>
  <c r="I26" i="5" s="1"/>
  <c r="V36" i="4"/>
  <c r="H26" i="5" s="1"/>
  <c r="U36" i="4"/>
  <c r="G26" i="5" s="1"/>
  <c r="T36" i="4"/>
  <c r="F26" i="5" s="1"/>
  <c r="S36" i="4"/>
  <c r="E26" i="5" s="1"/>
  <c r="R36" i="4"/>
  <c r="D26" i="5" s="1"/>
  <c r="AE35" i="4"/>
  <c r="Q25" i="5" s="1"/>
  <c r="AD35" i="4"/>
  <c r="P25" i="5" s="1"/>
  <c r="AC35" i="4"/>
  <c r="O25" i="5" s="1"/>
  <c r="AB35" i="4"/>
  <c r="N25" i="5" s="1"/>
  <c r="AA35" i="4"/>
  <c r="M25" i="5" s="1"/>
  <c r="Z35" i="4"/>
  <c r="L25" i="5" s="1"/>
  <c r="Y35" i="4"/>
  <c r="K25" i="5" s="1"/>
  <c r="X35" i="4"/>
  <c r="J25" i="5" s="1"/>
  <c r="W35" i="4"/>
  <c r="I25" i="5" s="1"/>
  <c r="V35" i="4"/>
  <c r="H25" i="5" s="1"/>
  <c r="U35" i="4"/>
  <c r="G25" i="5" s="1"/>
  <c r="T35" i="4"/>
  <c r="F25" i="5" s="1"/>
  <c r="S35" i="4"/>
  <c r="E25" i="5" s="1"/>
  <c r="R35" i="4"/>
  <c r="D25" i="5" s="1"/>
  <c r="AE34" i="4"/>
  <c r="Q24" i="5" s="1"/>
  <c r="AD34" i="4"/>
  <c r="P24" i="5" s="1"/>
  <c r="AC34" i="4"/>
  <c r="O24" i="5" s="1"/>
  <c r="AB34" i="4"/>
  <c r="N24" i="5" s="1"/>
  <c r="AA34" i="4"/>
  <c r="M24" i="5" s="1"/>
  <c r="Z34" i="4"/>
  <c r="L24" i="5" s="1"/>
  <c r="Y34" i="4"/>
  <c r="K24" i="5" s="1"/>
  <c r="X34" i="4"/>
  <c r="J24" i="5" s="1"/>
  <c r="W34" i="4"/>
  <c r="I24" i="5" s="1"/>
  <c r="V34" i="4"/>
  <c r="H24" i="5" s="1"/>
  <c r="U34" i="4"/>
  <c r="G24" i="5" s="1"/>
  <c r="T34" i="4"/>
  <c r="F24" i="5" s="1"/>
  <c r="S34" i="4"/>
  <c r="E24" i="5" s="1"/>
  <c r="R34" i="4"/>
  <c r="D24" i="5" s="1"/>
  <c r="AE33" i="4"/>
  <c r="Q23" i="5" s="1"/>
  <c r="AD33" i="4"/>
  <c r="P23" i="5" s="1"/>
  <c r="AC33" i="4"/>
  <c r="O23" i="5" s="1"/>
  <c r="AB33" i="4"/>
  <c r="N23" i="5" s="1"/>
  <c r="AA33" i="4"/>
  <c r="M23" i="5" s="1"/>
  <c r="Z33" i="4"/>
  <c r="L23" i="5" s="1"/>
  <c r="Y33" i="4"/>
  <c r="K23" i="5" s="1"/>
  <c r="X33" i="4"/>
  <c r="J23" i="5" s="1"/>
  <c r="W33" i="4"/>
  <c r="I23" i="5" s="1"/>
  <c r="V33" i="4"/>
  <c r="H23" i="5" s="1"/>
  <c r="U33" i="4"/>
  <c r="G23" i="5" s="1"/>
  <c r="T33" i="4"/>
  <c r="F23" i="5" s="1"/>
  <c r="S33" i="4"/>
  <c r="E23" i="5" s="1"/>
  <c r="R33" i="4"/>
  <c r="D23" i="5" s="1"/>
  <c r="AE32" i="4"/>
  <c r="Q22" i="5" s="1"/>
  <c r="AD32" i="4"/>
  <c r="P22" i="5" s="1"/>
  <c r="AC32" i="4"/>
  <c r="O22" i="5" s="1"/>
  <c r="AB32" i="4"/>
  <c r="N22" i="5" s="1"/>
  <c r="AA32" i="4"/>
  <c r="M22" i="5" s="1"/>
  <c r="Z32" i="4"/>
  <c r="L22" i="5" s="1"/>
  <c r="Y32" i="4"/>
  <c r="K22" i="5" s="1"/>
  <c r="X32" i="4"/>
  <c r="J22" i="5" s="1"/>
  <c r="W32" i="4"/>
  <c r="I22" i="5" s="1"/>
  <c r="V32" i="4"/>
  <c r="H22" i="5" s="1"/>
  <c r="U32" i="4"/>
  <c r="G22" i="5" s="1"/>
  <c r="T32" i="4"/>
  <c r="F22" i="5" s="1"/>
  <c r="S32" i="4"/>
  <c r="E22" i="5" s="1"/>
  <c r="R32" i="4"/>
  <c r="D22" i="5" s="1"/>
  <c r="AE31" i="4"/>
  <c r="Q21" i="5" s="1"/>
  <c r="AD31" i="4"/>
  <c r="P21" i="5" s="1"/>
  <c r="AC31" i="4"/>
  <c r="O21" i="5" s="1"/>
  <c r="AB31" i="4"/>
  <c r="N21" i="5" s="1"/>
  <c r="AA31" i="4"/>
  <c r="M21" i="5" s="1"/>
  <c r="Z31" i="4"/>
  <c r="L21" i="5" s="1"/>
  <c r="Y31" i="4"/>
  <c r="K21" i="5" s="1"/>
  <c r="X31" i="4"/>
  <c r="J21" i="5" s="1"/>
  <c r="W31" i="4"/>
  <c r="I21" i="5" s="1"/>
  <c r="V31" i="4"/>
  <c r="H21" i="5" s="1"/>
  <c r="U31" i="4"/>
  <c r="G21" i="5" s="1"/>
  <c r="T31" i="4"/>
  <c r="F21" i="5" s="1"/>
  <c r="S31" i="4"/>
  <c r="E21" i="5" s="1"/>
  <c r="R31" i="4"/>
  <c r="D21" i="5" s="1"/>
  <c r="AE30" i="4"/>
  <c r="Q20" i="5" s="1"/>
  <c r="AD30" i="4"/>
  <c r="P20" i="5" s="1"/>
  <c r="AC30" i="4"/>
  <c r="O20" i="5" s="1"/>
  <c r="AB30" i="4"/>
  <c r="N20" i="5" s="1"/>
  <c r="AA30" i="4"/>
  <c r="M20" i="5" s="1"/>
  <c r="Z30" i="4"/>
  <c r="L20" i="5" s="1"/>
  <c r="Y30" i="4"/>
  <c r="K20" i="5" s="1"/>
  <c r="X30" i="4"/>
  <c r="J20" i="5" s="1"/>
  <c r="W30" i="4"/>
  <c r="I20" i="5" s="1"/>
  <c r="V30" i="4"/>
  <c r="H20" i="5" s="1"/>
  <c r="U30" i="4"/>
  <c r="G20" i="5" s="1"/>
  <c r="T30" i="4"/>
  <c r="F20" i="5" s="1"/>
  <c r="S30" i="4"/>
  <c r="E20" i="5" s="1"/>
  <c r="R30" i="4"/>
  <c r="D20" i="5" s="1"/>
  <c r="AE29" i="4"/>
  <c r="Q19" i="5" s="1"/>
  <c r="AD29" i="4"/>
  <c r="P19" i="5" s="1"/>
  <c r="AC29" i="4"/>
  <c r="O19" i="5" s="1"/>
  <c r="AB29" i="4"/>
  <c r="N19" i="5" s="1"/>
  <c r="AA29" i="4"/>
  <c r="M19" i="5" s="1"/>
  <c r="Z29" i="4"/>
  <c r="L19" i="5" s="1"/>
  <c r="Y29" i="4"/>
  <c r="K19" i="5" s="1"/>
  <c r="X29" i="4"/>
  <c r="J19" i="5" s="1"/>
  <c r="W29" i="4"/>
  <c r="I19" i="5" s="1"/>
  <c r="V29" i="4"/>
  <c r="H19" i="5" s="1"/>
  <c r="U29" i="4"/>
  <c r="G19" i="5" s="1"/>
  <c r="T29" i="4"/>
  <c r="F19" i="5" s="1"/>
  <c r="S29" i="4"/>
  <c r="E19" i="5" s="1"/>
  <c r="R29" i="4"/>
  <c r="C61" i="4" l="1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Z18" i="5"/>
  <c r="AA21" i="4"/>
  <c r="S18" i="5"/>
  <c r="AA18" i="5"/>
  <c r="U18" i="5"/>
  <c r="AC18" i="5"/>
  <c r="W18" i="5"/>
  <c r="AE18" i="5"/>
  <c r="Y18" i="5"/>
  <c r="Z30" i="5"/>
  <c r="S21" i="5"/>
  <c r="T41" i="4"/>
  <c r="AB41" i="4"/>
  <c r="T30" i="5"/>
  <c r="AB30" i="5"/>
  <c r="U22" i="5"/>
  <c r="AC20" i="5"/>
  <c r="V41" i="4"/>
  <c r="AD41" i="4"/>
  <c r="V30" i="5"/>
  <c r="AD30" i="5"/>
  <c r="W23" i="5"/>
  <c r="AE23" i="5"/>
  <c r="X41" i="4"/>
  <c r="X30" i="5"/>
  <c r="D19" i="5"/>
  <c r="R30" i="5" s="1"/>
  <c r="Y23" i="5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<sst xmlns="http://schemas.openxmlformats.org/spreadsheetml/2006/main" count="2796" uniqueCount="186">
  <si>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</si>
  <si>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</si>
  <si>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</si>
  <si>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</si>
  <si>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</si>
  <si>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</si>
  <si>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</si>
  <si>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</si>
  <si>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</si>
  <si>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</si>
  <si>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</si>
  <si>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</si>
  <si>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</si>
  <si>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</si>
  <si>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</si>
  <si>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</si>
  <si>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</si>
  <si>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</si>
  <si>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</si>
  <si>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</si>
  <si>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</si>
  <si>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</si>
  <si>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</si>
  <si>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</si>
  <si>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</si>
  <si>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</si>
  <si>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</si>
  <si>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</si>
  <si>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</si>
  <si>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</si>
  <si>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</si>
  <si>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</si>
  <si>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</si>
  <si>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</si>
  <si>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</si>
  <si>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</si>
  <si>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</si>
  <si>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</si>
  <si>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</si>
  <si>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</si>
  <si>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</si>
  <si>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</si>
  <si>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</si>
  <si>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</si>
  <si>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</si>
  <si>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</si>
  <si>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</si>
  <si>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</si>
  <si>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</si>
  <si>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</si>
  <si>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Monthly Total Emissions since Calendar Year 2020</t>
  </si>
  <si>
    <t>Refer to 2020 Air Inventory Files</t>
  </si>
  <si>
    <t>TOTAL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</si>
  <si>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2022_Monthly_Actual_Emission_Summary_Date.xlsx</t>
    </r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</si>
  <si>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</si>
  <si>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NOx</t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</si>
  <si>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</si>
  <si>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</si>
  <si>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</si>
  <si>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</si>
  <si>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</si>
  <si>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</si>
  <si>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</si>
  <si>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</si>
  <si>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</si>
  <si>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</si>
  <si>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</si>
  <si>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</si>
  <si>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PM-Filt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</si>
  <si>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</si>
  <si>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</si>
  <si>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</si>
  <si>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</si>
  <si>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</si>
  <si>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</si>
  <si>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</si>
  <si>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</si>
  <si>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</si>
  <si>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</si>
  <si>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OpsAir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</si>
  <si>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</si>
  <si>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</si>
  <si>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</si>
  <si>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</si>
  <si>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</si>
  <si>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Manual</t>
  </si>
  <si>
    <t>Stationary Combustion</t>
  </si>
  <si>
    <t>Fire Pump Engines (2)</t>
  </si>
  <si>
    <t>Natural-Gas Fired Emergency Generators (3)</t>
  </si>
  <si>
    <t>031</t>
  </si>
  <si>
    <t>Ethane Cracking Furnace #1</t>
  </si>
  <si>
    <t>Stationary Furnaces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</si>
  <si>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</si>
  <si>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</si>
  <si>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</si>
  <si>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</si>
  <si>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</si>
  <si>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</si>
  <si>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</si>
  <si>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</si>
  <si>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</si>
  <si>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</si>
  <si>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</si>
  <si>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</si>
  <si>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Process Cooling Tower</t>
  </si>
  <si>
    <t>Fugitive</t>
  </si>
  <si>
    <t>Cogeneration Plant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</si>
  <si>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</si>
  <si>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</si>
  <si>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</si>
  <si>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</si>
  <si>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</si>
  <si>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</si>
  <si>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</si>
  <si>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</si>
  <si>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</si>
  <si>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</si>
  <si>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</si>
  <si>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</si>
  <si>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</si>
  <si>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</si>
  <si>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</si>
  <si>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</si>
  <si>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</si>
  <si>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</si>
  <si>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</si>
  <si>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</si>
  <si>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 xml:space="preserve">Liquid Loadout (Pyrolysis Fuel Oil, Light Gasoline) </t>
  </si>
  <si>
    <t>Liquid Loadout (C3+, Butene, Isopentane, Isobtane, C3+Ref)</t>
  </si>
  <si>
    <t>Liquid Loadout (Coke Residue, Tar)</t>
  </si>
  <si>
    <t>406, 408</t>
  </si>
  <si>
    <t>Diesel Fuel Storage Tanks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</si>
  <si>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</si>
  <si>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</si>
  <si>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</si>
  <si>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</si>
  <si>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</si>
  <si>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</si>
  <si>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</si>
  <si>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</si>
  <si>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</si>
  <si>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</si>
  <si>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</si>
  <si>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OVERALL TOTAL</t>
  </si>
  <si>
    <t>HAP SPECIATION EMISSIONS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</si>
  <si>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</si>
  <si>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</si>
  <si>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</si>
  <si>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</si>
  <si>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</si>
  <si>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</si>
  <si>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</si>
  <si>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</si>
  <si>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</si>
  <si>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</si>
  <si>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</si>
  <si>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</si>
  <si>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</si>
  <si>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</si>
  <si>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</si>
  <si>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</si>
  <si>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</si>
  <si>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</si>
  <si>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</si>
  <si>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</si>
  <si>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</si>
  <si>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</si>
  <si>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</si>
  <si>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</si>
  <si>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</si>
  <si>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</si>
  <si>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</si>
  <si>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</si>
  <si>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</si>
  <si>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</si>
  <si>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</si>
  <si>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</si>
  <si>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</si>
  <si>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</si>
  <si>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</si>
  <si>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</si>
  <si>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</si>
  <si>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</si>
  <si>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</si>
  <si>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</si>
  <si>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Equipment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</si>
</sst>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166" fontId="0" fillId="0" borderId="0" xfId="0" applyNumberFormat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/>
    <xf numFmtId="4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right" wrapText="1"/>
    </xf>
    <xf numFmtId="168" fontId="5" fillId="0" borderId="1" xfId="0" applyNumberFormat="1" applyFont="1" applyBorder="1" applyAlignment="1">
      <alignment horizontal="right" wrapText="1"/>
    </xf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top"/>
    </xf>
    <xf numFmtId="169" fontId="6" fillId="4" borderId="0" xfId="0" applyNumberFormat="1" applyFont="1" applyFill="1"/>
    <xf numFmtId="4" fontId="6" fillId="4" borderId="0" xfId="0" applyNumberFormat="1" applyFont="1" applyFill="1"/>
    <xf numFmtId="0" fontId="6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169" fontId="6" fillId="4" borderId="2" xfId="0" applyNumberFormat="1" applyFont="1" applyFill="1" applyBorder="1"/>
    <xf numFmtId="4" fontId="6" fillId="4" borderId="2" xfId="0" applyNumberFormat="1" applyFont="1" applyFill="1" applyBorder="1"/>
    <xf numFmtId="169" fontId="6" fillId="0" borderId="0" xfId="0" applyNumberFormat="1" applyFont="1"/>
    <xf numFmtId="0" fontId="6" fillId="4" borderId="0" xfId="0" quotePrefix="1" applyFont="1" applyFill="1" applyAlignment="1">
      <alignment horizontal="left" vertical="top"/>
    </xf>
    <xf numFmtId="0" fontId="6" fillId="4" borderId="2" xfId="0" quotePrefix="1" applyFont="1" applyFill="1" applyBorder="1" applyAlignment="1">
      <alignment horizontal="left" vertical="top"/>
    </xf>
    <xf numFmtId="0" fontId="6" fillId="4" borderId="0" xfId="0" applyFont="1" applyFill="1"/>
    <xf numFmtId="0" fontId="6" fillId="4" borderId="0" xfId="0" applyFont="1" applyFill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170" fontId="6" fillId="4" borderId="0" xfId="0" applyNumberFormat="1" applyFont="1" applyFill="1"/>
    <xf numFmtId="0" fontId="6" fillId="4" borderId="0" xfId="0" applyFont="1" applyFill="1" applyAlignment="1">
      <alignment wrapText="1"/>
    </xf>
    <xf numFmtId="169" fontId="6" fillId="4" borderId="0" xfId="0" applyNumberFormat="1" applyFont="1" applyFill="1" applyAlignment="1">
      <alignment vertical="top"/>
    </xf>
    <xf numFmtId="4" fontId="6" fillId="4" borderId="0" xfId="0" applyNumberFormat="1" applyFont="1" applyFill="1" applyAlignment="1">
      <alignment vertical="top"/>
    </xf>
    <xf numFmtId="169" fontId="6" fillId="4" borderId="2" xfId="0" applyNumberFormat="1" applyFont="1" applyFill="1" applyBorder="1" applyAlignment="1">
      <alignment vertical="top"/>
    </xf>
    <xf numFmtId="4" fontId="6" fillId="4" borderId="2" xfId="0" applyNumberFormat="1" applyFont="1" applyFill="1" applyBorder="1" applyAlignment="1">
      <alignment vertical="top"/>
    </xf>
    <xf numFmtId="0" fontId="6" fillId="4" borderId="2" xfId="0" applyFont="1" applyFill="1" applyBorder="1"/>
    <xf numFmtId="0" fontId="6" fillId="4" borderId="0" xfId="0" applyFont="1" applyFill="1" applyAlignment="1">
      <alignment horizontal="center"/>
    </xf>
    <xf numFmtId="0" fontId="5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/>
    <xf numFmtId="2" fontId="6" fillId="0" borderId="1" xfId="0" applyNumberFormat="1" applyFont="1" applyBorder="1"/>
    <xf numFmtId="171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67"/>
  <sheetViews>
    <sheetView showGridLines="0" tabSelected="1" workbookViewId="0"/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64" width="11.7109375" customWidth="1"/>
  </cols>
  <sheetData>
    <row r="1" spans="1:31" s="2" customFormat="1" x14ac:dyDescent="0.25">
      <c r="A1" s="8" t="s">
        <v>50</v>
      </c>
    </row>
    <row r="2" spans="1:31" s="2" customFormat="1" x14ac:dyDescent="0.25">
      <c r="A2" s="8" t="s">
        <v>43</v>
      </c>
    </row>
    <row r="3" spans="1:31" x14ac:dyDescent="0.25">
      <c r="A3" s="1"/>
    </row>
    <row r="4" spans="1:31" s="2" customFormat="1" x14ac:dyDescent="0.25">
      <c r="A4" s="7" t="s">
        <v>41</v>
      </c>
    </row>
    <row r="5" spans="1:31" x14ac:dyDescent="0.25">
      <c r="A5" s="2" t="s">
        <v>51</v>
      </c>
    </row>
    <row r="6" spans="1:31" s="2" customFormat="1" x14ac:dyDescent="0.25"/>
    <row r="7" spans="1:31" ht="30" x14ac:dyDescent="0.25">
      <c r="A7" s="1"/>
      <c r="C7" s="6" t="s">
        <v>26</v>
      </c>
      <c r="D7" s="6" t="s">
        <v>27</v>
      </c>
      <c r="E7" s="6" t="s">
        <v>28</v>
      </c>
      <c r="F7" s="6" t="s">
        <v>49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49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25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25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28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25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28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25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28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25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28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25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28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25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28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25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28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25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28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25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28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25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28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25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28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25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28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25">
      <c r="A21" s="1"/>
      <c r="B21" s="2" t="s">
        <v>52</v>
      </c>
      <c r="C21" s="26">
        <f>SUM(C9:C20)</f>
        <v>1683.11</v>
      </c>
      <c r="D21" s="26">
        <f t="shared" ref="D21:P21" si="16">SUM(D9:D20)</f>
        <v>0</v>
      </c>
      <c r="E21" s="26">
        <f t="shared" si="16"/>
        <v>0</v>
      </c>
      <c r="F21" s="26">
        <f t="shared" si="16"/>
        <v>1271.72</v>
      </c>
      <c r="G21" s="26">
        <f t="shared" si="16"/>
        <v>60.559999999999995</v>
      </c>
      <c r="H21" s="26">
        <f t="shared" si="16"/>
        <v>58.160000000000004</v>
      </c>
      <c r="I21" s="26">
        <f t="shared" si="16"/>
        <v>54.599999999999994</v>
      </c>
      <c r="J21" s="26">
        <f t="shared" si="16"/>
        <v>10.91</v>
      </c>
      <c r="K21" s="26">
        <f t="shared" si="16"/>
        <v>590.93000000000006</v>
      </c>
      <c r="L21" s="26">
        <f t="shared" si="16"/>
        <v>1080852.3400000001</v>
      </c>
      <c r="M21" s="26">
        <f t="shared" si="16"/>
        <v>91.17</v>
      </c>
      <c r="N21" s="26">
        <f t="shared" si="16"/>
        <v>8.66</v>
      </c>
      <c r="O21" s="26">
        <f t="shared" si="16"/>
        <v>2.2000000000000046</v>
      </c>
      <c r="P21" s="26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25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5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25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25">
      <c r="A25" s="27" t="s">
        <v>54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25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30" x14ac:dyDescent="0.25">
      <c r="A27" s="2"/>
      <c r="B27" s="2"/>
      <c r="C27" s="18" t="s">
        <v>26</v>
      </c>
      <c r="D27" s="18" t="s">
        <v>27</v>
      </c>
      <c r="E27" s="18" t="s">
        <v>28</v>
      </c>
      <c r="F27" s="18" t="s">
        <v>49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49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25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25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25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25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25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25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25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25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25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25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25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25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25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25">
      <c r="A41" s="1"/>
      <c r="B41" s="2" t="s">
        <v>52</v>
      </c>
      <c r="C41" s="26">
        <f t="shared" ref="C41:P41" si="45">SUM(C29:C40)</f>
        <v>13425.526906657602</v>
      </c>
      <c r="D41" s="26">
        <f t="shared" si="45"/>
        <v>34.840087931671803</v>
      </c>
      <c r="E41" s="26">
        <f t="shared" si="45"/>
        <v>5594.35</v>
      </c>
      <c r="F41" s="26">
        <f t="shared" si="45"/>
        <v>21724.574762025601</v>
      </c>
      <c r="G41" s="26">
        <f t="shared" si="45"/>
        <v>4593.8961803103994</v>
      </c>
      <c r="H41" s="26">
        <f t="shared" si="45"/>
        <v>14134.207452235201</v>
      </c>
      <c r="I41" s="26">
        <f t="shared" si="45"/>
        <v>14085.314362025601</v>
      </c>
      <c r="J41" s="26">
        <f t="shared" si="45"/>
        <v>901.04464702719997</v>
      </c>
      <c r="K41" s="26">
        <f t="shared" si="45"/>
        <v>9158.4425568672013</v>
      </c>
      <c r="L41" s="28">
        <f t="shared" si="45"/>
        <v>275041136.34456164</v>
      </c>
      <c r="M41" s="26">
        <f t="shared" si="45"/>
        <v>11057.168741126079</v>
      </c>
      <c r="N41" s="26">
        <f t="shared" si="45"/>
        <v>489.63174822521597</v>
      </c>
      <c r="O41" s="26">
        <f t="shared" si="45"/>
        <v>264.02066481663996</v>
      </c>
      <c r="P41" s="28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25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25">
      <c r="A44" s="7" t="s">
        <v>48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 t="s">
        <v>53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30" x14ac:dyDescent="0.25">
      <c r="A47" s="2"/>
      <c r="B47" s="2"/>
      <c r="C47" s="18" t="s">
        <v>26</v>
      </c>
      <c r="D47" s="18" t="s">
        <v>27</v>
      </c>
      <c r="E47" s="18" t="s">
        <v>28</v>
      </c>
      <c r="F47" s="18" t="s">
        <v>49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49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25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25">
      <c r="A49" s="1">
        <v>2022</v>
      </c>
      <c r="B49" s="2" t="s">
        <v>13</v>
      </c>
      <c r="C49" s="3">
        <f>+R49*2000</f>
        <v>1136.8433012709643</v>
      </c>
      <c r="D49" s="3">
        <f>+S49*2000</f>
        <v>1.3772842861088097</v>
      </c>
      <c r="E49" s="3">
        <f t="shared" ref="E49:P49" si="47">+T49*2000</f>
        <v>5402.6561000000002</v>
      </c>
      <c r="F49" s="3">
        <f t="shared" si="47"/>
        <v>6598.1709769711324</v>
      </c>
      <c r="G49" s="3">
        <f t="shared" si="47"/>
        <v>348.30850872580919</v>
      </c>
      <c r="H49" s="3">
        <f t="shared" si="47"/>
        <v>598.33150211765485</v>
      </c>
      <c r="I49" s="3">
        <f t="shared" si="47"/>
        <v>590.12162357797229</v>
      </c>
      <c r="J49" s="3">
        <f t="shared" si="47"/>
        <v>34.316986036042145</v>
      </c>
      <c r="K49" s="3">
        <f t="shared" si="47"/>
        <v>16.233428276453658</v>
      </c>
      <c r="L49" s="19">
        <f t="shared" si="47"/>
        <v>100317957.38157207</v>
      </c>
      <c r="M49" s="3">
        <f t="shared" si="47"/>
        <v>1953.5419157769497</v>
      </c>
      <c r="N49" s="3">
        <f t="shared" si="47"/>
        <v>194.34031288133542</v>
      </c>
      <c r="O49" s="3">
        <f t="shared" si="47"/>
        <v>90.437218801409159</v>
      </c>
      <c r="P49" s="19">
        <f t="shared" si="47"/>
        <v>100424709.32680511</v>
      </c>
      <c r="R49" s="16">
        <v>0.56842165063548211</v>
      </c>
      <c r="S49" s="16">
        <v>6.8864214305440485E-4</v>
      </c>
      <c r="T49" s="16">
        <v>2.7013280499999999</v>
      </c>
      <c r="U49" s="16">
        <v>3.299085488485566</v>
      </c>
      <c r="V49" s="16">
        <v>0.1741542543629046</v>
      </c>
      <c r="W49" s="16">
        <v>0.29916575105882742</v>
      </c>
      <c r="X49" s="16">
        <v>0.29506081178898613</v>
      </c>
      <c r="Y49" s="16">
        <v>1.7158493018021071E-2</v>
      </c>
      <c r="Z49" s="16">
        <v>8.1167141382268299E-3</v>
      </c>
      <c r="AA49" s="17">
        <v>50158.978690786033</v>
      </c>
      <c r="AB49" s="16">
        <v>0.9767709578884749</v>
      </c>
      <c r="AC49" s="16">
        <v>9.7170156440667704E-2</v>
      </c>
      <c r="AD49" s="16">
        <v>4.5218609400704581E-2</v>
      </c>
      <c r="AE49" s="17">
        <v>50212.354663402555</v>
      </c>
    </row>
    <row r="50" spans="1:31" x14ac:dyDescent="0.25">
      <c r="A50" s="1">
        <v>2022</v>
      </c>
      <c r="B50" s="2" t="s">
        <v>14</v>
      </c>
      <c r="C50" s="3">
        <f t="shared" ref="C50:C60" si="48">+R50*2000</f>
        <v>944.04578093217788</v>
      </c>
      <c r="D50" s="3">
        <f t="shared" ref="D50:D60" si="49">+S50*2000</f>
        <v>1.6145982233268896</v>
      </c>
      <c r="E50" s="3">
        <f t="shared" ref="E50:E60" si="50">+T50*2000</f>
        <v>4173.0941000000003</v>
      </c>
      <c r="F50" s="3">
        <f t="shared" ref="F50:F60" si="51">+U50*2000</f>
        <v>7106.6637562825917</v>
      </c>
      <c r="G50" s="3">
        <f t="shared" ref="G50:G60" si="52">+V50*2000</f>
        <v>872.77560160805081</v>
      </c>
      <c r="H50" s="3">
        <f t="shared" ref="H50:H60" si="53">+W50*2000</f>
        <v>2902.6974782205625</v>
      </c>
      <c r="I50" s="3">
        <f t="shared" ref="I50:I60" si="54">+X50*2000</f>
        <v>2889.1814454269115</v>
      </c>
      <c r="J50" s="3">
        <f t="shared" ref="J50:J60" si="55">+Y50*2000</f>
        <v>40.255317863473721</v>
      </c>
      <c r="K50" s="3">
        <f t="shared" ref="K50:K60" si="56">+Z50*2000</f>
        <v>1.9975805111908316</v>
      </c>
      <c r="L50" s="19">
        <f t="shared" ref="L50:L60" si="57">+AA50*2000</f>
        <v>136917360.08152634</v>
      </c>
      <c r="M50" s="3">
        <f t="shared" ref="M50:M60" si="58">+AB50*2000</f>
        <v>2663.8309877591232</v>
      </c>
      <c r="N50" s="3">
        <f t="shared" ref="N50:N60" si="59">+AC50*2000</f>
        <v>265.55963109197683</v>
      </c>
      <c r="O50" s="3">
        <f t="shared" ref="O50:O60" si="60">+AD50*2000</f>
        <v>123.54585680566937</v>
      </c>
      <c r="P50" s="19">
        <f t="shared" ref="P50:P60" si="61">+AE50*2000</f>
        <v>137063092.6100857</v>
      </c>
      <c r="R50" s="16">
        <v>0.47202289046608892</v>
      </c>
      <c r="S50" s="16">
        <v>8.072991116634448E-4</v>
      </c>
      <c r="T50" s="16">
        <v>2.0865470500000001</v>
      </c>
      <c r="U50" s="16">
        <v>3.5533318781412957</v>
      </c>
      <c r="V50" s="16">
        <v>0.43638780080402539</v>
      </c>
      <c r="W50" s="16">
        <v>1.4513487391102813</v>
      </c>
      <c r="X50" s="16">
        <v>1.4445907227134558</v>
      </c>
      <c r="Y50" s="16">
        <v>2.0127658931736861E-2</v>
      </c>
      <c r="Z50" s="16">
        <v>9.9879025559541576E-4</v>
      </c>
      <c r="AA50" s="17">
        <v>68458.680040763167</v>
      </c>
      <c r="AB50" s="16">
        <v>1.3319154938795617</v>
      </c>
      <c r="AC50" s="16">
        <v>0.13277981554598842</v>
      </c>
      <c r="AD50" s="16">
        <v>6.1772928402834687E-2</v>
      </c>
      <c r="AE50" s="17">
        <v>68531.546305042852</v>
      </c>
    </row>
    <row r="51" spans="1:31" x14ac:dyDescent="0.25">
      <c r="A51" s="1">
        <v>2022</v>
      </c>
      <c r="B51" s="2" t="s">
        <v>15</v>
      </c>
      <c r="C51" s="3">
        <f t="shared" si="48"/>
        <v>595.46618594302458</v>
      </c>
      <c r="D51" s="3">
        <f t="shared" si="49"/>
        <v>2.5305176290521239</v>
      </c>
      <c r="E51" s="3">
        <f t="shared" si="50"/>
        <v>5335.3082000000004</v>
      </c>
      <c r="F51" s="3">
        <f t="shared" si="51"/>
        <v>8255.5264053725314</v>
      </c>
      <c r="G51" s="3">
        <f t="shared" si="52"/>
        <v>982.41537827999787</v>
      </c>
      <c r="H51" s="3">
        <f t="shared" si="53"/>
        <v>3332.0582515529054</v>
      </c>
      <c r="I51" s="3">
        <f t="shared" si="54"/>
        <v>3316.3329089497315</v>
      </c>
      <c r="J51" s="3">
        <f t="shared" si="55"/>
        <v>63.065876754942394</v>
      </c>
      <c r="K51" s="3">
        <f t="shared" si="56"/>
        <v>8.054486213864454</v>
      </c>
      <c r="L51" s="19">
        <f t="shared" si="57"/>
        <v>159291594.92110908</v>
      </c>
      <c r="M51" s="3">
        <f t="shared" si="58"/>
        <v>3103.7477295488002</v>
      </c>
      <c r="N51" s="3">
        <f t="shared" si="59"/>
        <v>309.44452048835865</v>
      </c>
      <c r="O51" s="3">
        <f t="shared" si="60"/>
        <v>143.95959361987397</v>
      </c>
      <c r="P51" s="19">
        <f t="shared" si="61"/>
        <v>159461403.11545327</v>
      </c>
      <c r="R51" s="16">
        <v>0.29773309297151229</v>
      </c>
      <c r="S51" s="16">
        <v>1.2652588145260618E-3</v>
      </c>
      <c r="T51" s="16">
        <v>2.6676541</v>
      </c>
      <c r="U51" s="16">
        <v>4.1277632026862658</v>
      </c>
      <c r="V51" s="16">
        <v>0.49120768913999896</v>
      </c>
      <c r="W51" s="16">
        <v>1.6660291257764528</v>
      </c>
      <c r="X51" s="16">
        <v>1.6581664544748658</v>
      </c>
      <c r="Y51" s="16">
        <v>3.1532938377471197E-2</v>
      </c>
      <c r="Z51" s="16">
        <v>4.0272431069322268E-3</v>
      </c>
      <c r="AA51" s="17">
        <v>79645.797460554546</v>
      </c>
      <c r="AB51" s="16">
        <v>1.5518738647744001</v>
      </c>
      <c r="AC51" s="16">
        <v>0.15472226024417932</v>
      </c>
      <c r="AD51" s="16">
        <v>7.1979796809936991E-2</v>
      </c>
      <c r="AE51" s="17">
        <v>79730.701557726643</v>
      </c>
    </row>
    <row r="52" spans="1:31" x14ac:dyDescent="0.25">
      <c r="A52" s="1">
        <v>2022</v>
      </c>
      <c r="B52" s="2" t="s">
        <v>16</v>
      </c>
      <c r="C52" s="3">
        <f t="shared" si="48"/>
        <v>1484.5910335871265</v>
      </c>
      <c r="D52" s="3">
        <f t="shared" si="49"/>
        <v>1.1310848429595322</v>
      </c>
      <c r="E52" s="3">
        <f t="shared" si="50"/>
        <v>1559.2076</v>
      </c>
      <c r="F52" s="3">
        <f t="shared" si="51"/>
        <v>3753.9814241732097</v>
      </c>
      <c r="G52" s="3">
        <f t="shared" si="52"/>
        <v>419.0670357024926</v>
      </c>
      <c r="H52" s="3">
        <f t="shared" si="53"/>
        <v>1421.7712799533685</v>
      </c>
      <c r="I52" s="3">
        <f t="shared" si="54"/>
        <v>1410.4520488740036</v>
      </c>
      <c r="J52" s="3">
        <f t="shared" si="55"/>
        <v>28.198777865191968</v>
      </c>
      <c r="K52" s="3">
        <f t="shared" si="56"/>
        <v>55.187471377039195</v>
      </c>
      <c r="L52" s="19">
        <f t="shared" si="57"/>
        <v>67277056.184173599</v>
      </c>
      <c r="M52" s="3">
        <f t="shared" si="58"/>
        <v>1308.2334445928009</v>
      </c>
      <c r="N52" s="3">
        <f t="shared" si="59"/>
        <v>129.93501889231678</v>
      </c>
      <c r="O52" s="3">
        <f t="shared" si="60"/>
        <v>60.327810085969205</v>
      </c>
      <c r="P52" s="19">
        <f t="shared" si="61"/>
        <v>67348482.66441834</v>
      </c>
      <c r="R52" s="16">
        <v>0.7422955167935632</v>
      </c>
      <c r="S52" s="16">
        <v>5.6554242147976606E-4</v>
      </c>
      <c r="T52" s="16">
        <v>0.77960379999999996</v>
      </c>
      <c r="U52" s="16">
        <v>1.876990712086605</v>
      </c>
      <c r="V52" s="16">
        <v>0.2095335178512463</v>
      </c>
      <c r="W52" s="16">
        <v>0.7108856399766843</v>
      </c>
      <c r="X52" s="16">
        <v>0.70522602443700177</v>
      </c>
      <c r="Y52" s="16">
        <v>1.4099388932595984E-2</v>
      </c>
      <c r="Z52" s="16">
        <v>2.7593735688519597E-2</v>
      </c>
      <c r="AA52" s="17">
        <v>33638.528092086803</v>
      </c>
      <c r="AB52" s="16">
        <v>0.65411672229640039</v>
      </c>
      <c r="AC52" s="16">
        <v>6.4967509446158395E-2</v>
      </c>
      <c r="AD52" s="16">
        <v>3.0163905042984603E-2</v>
      </c>
      <c r="AE52" s="17">
        <v>33674.241332209167</v>
      </c>
    </row>
    <row r="53" spans="1:31" x14ac:dyDescent="0.25">
      <c r="A53" s="1">
        <v>2022</v>
      </c>
      <c r="B53" s="2" t="s">
        <v>17</v>
      </c>
      <c r="C53" s="3">
        <f t="shared" si="48"/>
        <v>8682.5375626201439</v>
      </c>
      <c r="D53" s="3">
        <f t="shared" si="49"/>
        <v>2.3519527110659562</v>
      </c>
      <c r="E53" s="3">
        <f t="shared" si="50"/>
        <v>2337.1095</v>
      </c>
      <c r="F53" s="3">
        <f t="shared" si="51"/>
        <v>10372.377543781895</v>
      </c>
      <c r="G53" s="3">
        <f t="shared" si="52"/>
        <v>865.61910604401612</v>
      </c>
      <c r="H53" s="3">
        <f t="shared" si="53"/>
        <v>3011.0281357735425</v>
      </c>
      <c r="I53" s="3">
        <f t="shared" si="54"/>
        <v>2999.3744005671933</v>
      </c>
      <c r="J53" s="3">
        <f t="shared" si="55"/>
        <v>58.748395874388855</v>
      </c>
      <c r="K53" s="3">
        <f t="shared" si="56"/>
        <v>2362.9461567528506</v>
      </c>
      <c r="L53" s="19">
        <f t="shared" si="57"/>
        <v>134440523.75923106</v>
      </c>
      <c r="M53" s="3">
        <f t="shared" si="58"/>
        <v>8300.3425544182901</v>
      </c>
      <c r="N53" s="3">
        <f t="shared" si="59"/>
        <v>291.89550963331061</v>
      </c>
      <c r="O53" s="3">
        <f t="shared" si="60"/>
        <v>121.20306689062498</v>
      </c>
      <c r="P53" s="19">
        <f t="shared" si="61"/>
        <v>134735017.1563623</v>
      </c>
      <c r="R53" s="16">
        <v>4.3412687813100721</v>
      </c>
      <c r="S53" s="16">
        <v>1.1759763555329781E-3</v>
      </c>
      <c r="T53" s="16">
        <v>1.16855475</v>
      </c>
      <c r="U53" s="16">
        <v>5.1861887718909472</v>
      </c>
      <c r="V53" s="16">
        <v>0.43280955302200808</v>
      </c>
      <c r="W53" s="16">
        <v>1.5055140678867713</v>
      </c>
      <c r="X53" s="16">
        <v>1.4996872002835966</v>
      </c>
      <c r="Y53" s="16">
        <v>2.9374197937194427E-2</v>
      </c>
      <c r="Z53" s="16">
        <v>1.1814730783764253</v>
      </c>
      <c r="AA53" s="17">
        <v>67220.261879615529</v>
      </c>
      <c r="AB53" s="16">
        <v>4.1501712772091448</v>
      </c>
      <c r="AC53" s="16">
        <v>0.14594775481665531</v>
      </c>
      <c r="AD53" s="16">
        <v>6.0601533445312487E-2</v>
      </c>
      <c r="AE53" s="17">
        <v>67367.50857818115</v>
      </c>
    </row>
    <row r="54" spans="1:31" x14ac:dyDescent="0.25">
      <c r="A54" s="1">
        <v>2022</v>
      </c>
      <c r="B54" s="2" t="s">
        <v>18</v>
      </c>
      <c r="C54" s="3">
        <f t="shared" si="48"/>
        <v>16285.44653114961</v>
      </c>
      <c r="D54" s="3">
        <f t="shared" si="49"/>
        <v>2.7423567552486494</v>
      </c>
      <c r="E54" s="3">
        <f t="shared" si="50"/>
        <v>2752.5767802327009</v>
      </c>
      <c r="F54" s="3">
        <f t="shared" si="51"/>
        <v>15560.455199129776</v>
      </c>
      <c r="G54" s="3">
        <f t="shared" si="52"/>
        <v>1062.4260512758176</v>
      </c>
      <c r="H54" s="3">
        <f t="shared" si="53"/>
        <v>3710.5432098531628</v>
      </c>
      <c r="I54" s="3">
        <f t="shared" si="54"/>
        <v>3694.5172556944326</v>
      </c>
      <c r="J54" s="3">
        <f t="shared" si="55"/>
        <v>68.45621054557941</v>
      </c>
      <c r="K54" s="3">
        <f t="shared" si="56"/>
        <v>4305.0704288090064</v>
      </c>
      <c r="L54" s="19">
        <f t="shared" si="57"/>
        <v>154340460.89078972</v>
      </c>
      <c r="M54" s="3">
        <f t="shared" si="58"/>
        <v>15657.723684986957</v>
      </c>
      <c r="N54" s="3">
        <f t="shared" si="59"/>
        <v>387.97345636687788</v>
      </c>
      <c r="O54" s="3">
        <f t="shared" si="60"/>
        <v>139.30580128478542</v>
      </c>
      <c r="P54" s="19">
        <f t="shared" si="61"/>
        <v>154847520.09651166</v>
      </c>
      <c r="R54" s="16">
        <v>8.142723265574805</v>
      </c>
      <c r="S54" s="16">
        <v>1.3711783776243246E-3</v>
      </c>
      <c r="T54" s="16">
        <v>1.3762883901163505</v>
      </c>
      <c r="U54" s="16">
        <v>7.7802275995648875</v>
      </c>
      <c r="V54" s="16">
        <v>0.53121302563790884</v>
      </c>
      <c r="W54" s="16">
        <v>1.8552716049265814</v>
      </c>
      <c r="X54" s="16">
        <v>1.8472586278472163</v>
      </c>
      <c r="Y54" s="16">
        <v>3.4228105272789702E-2</v>
      </c>
      <c r="Z54" s="16">
        <v>2.1525352144045033</v>
      </c>
      <c r="AA54" s="17">
        <v>77170.23044539486</v>
      </c>
      <c r="AB54" s="16">
        <v>7.8288618424934784</v>
      </c>
      <c r="AC54" s="16">
        <v>0.19398672818343893</v>
      </c>
      <c r="AD54" s="16">
        <v>6.9652900642392712E-2</v>
      </c>
      <c r="AE54" s="17">
        <v>77423.760048255834</v>
      </c>
    </row>
    <row r="55" spans="1:31" x14ac:dyDescent="0.25">
      <c r="A55" s="1">
        <v>2022</v>
      </c>
      <c r="B55" s="2" t="s">
        <v>19</v>
      </c>
      <c r="C55" s="3">
        <f t="shared" si="48"/>
        <v>32531.022056168473</v>
      </c>
      <c r="D55" s="3">
        <f t="shared" si="49"/>
        <v>2.1916549764143434</v>
      </c>
      <c r="E55" s="3">
        <f t="shared" si="50"/>
        <v>3243.1143609937781</v>
      </c>
      <c r="F55" s="3">
        <f t="shared" si="51"/>
        <v>18813.911634482793</v>
      </c>
      <c r="G55" s="3">
        <f t="shared" si="52"/>
        <v>1196.9296345699113</v>
      </c>
      <c r="H55" s="3">
        <f t="shared" si="53"/>
        <v>4232.4362737082256</v>
      </c>
      <c r="I55" s="3">
        <f t="shared" si="54"/>
        <v>4214.9539583643109</v>
      </c>
      <c r="J55" s="3">
        <f t="shared" si="55"/>
        <v>54.606004334837905</v>
      </c>
      <c r="K55" s="3">
        <f t="shared" si="56"/>
        <v>4498.2716769924018</v>
      </c>
      <c r="L55" s="19">
        <f t="shared" si="57"/>
        <v>166406149.54880172</v>
      </c>
      <c r="M55" s="3">
        <f t="shared" si="58"/>
        <v>37448.74095379877</v>
      </c>
      <c r="N55" s="3">
        <f t="shared" si="59"/>
        <v>468.1668845531799</v>
      </c>
      <c r="O55" s="3">
        <f t="shared" si="60"/>
        <v>151.18165132095612</v>
      </c>
      <c r="P55" s="19">
        <f t="shared" si="61"/>
        <v>167481881.7758435</v>
      </c>
      <c r="R55" s="16">
        <v>16.265511028084237</v>
      </c>
      <c r="S55" s="16">
        <v>1.0958274882071717E-3</v>
      </c>
      <c r="T55" s="16">
        <v>1.6215571804968891</v>
      </c>
      <c r="U55" s="16">
        <v>9.4069558172413963</v>
      </c>
      <c r="V55" s="16">
        <v>0.5984648172849556</v>
      </c>
      <c r="W55" s="16">
        <v>2.1162181368541129</v>
      </c>
      <c r="X55" s="16">
        <v>2.1074769791821555</v>
      </c>
      <c r="Y55" s="16">
        <v>2.7303002167418954E-2</v>
      </c>
      <c r="Z55" s="16">
        <v>2.2491358384962008</v>
      </c>
      <c r="AA55" s="17">
        <v>83203.074774400855</v>
      </c>
      <c r="AB55" s="16">
        <v>18.724370476899384</v>
      </c>
      <c r="AC55" s="16">
        <v>0.23408344227658995</v>
      </c>
      <c r="AD55" s="16">
        <v>7.5590825660478062E-2</v>
      </c>
      <c r="AE55" s="17">
        <v>83740.940887921752</v>
      </c>
    </row>
    <row r="56" spans="1:31" x14ac:dyDescent="0.25">
      <c r="A56" s="1">
        <v>2022</v>
      </c>
      <c r="B56" s="2" t="s">
        <v>20</v>
      </c>
      <c r="C56" s="3">
        <f t="shared" si="48"/>
        <v>170014.73571081017</v>
      </c>
      <c r="D56" s="3">
        <f t="shared" si="49"/>
        <v>2.1238842968919704</v>
      </c>
      <c r="E56" s="3">
        <f t="shared" si="50"/>
        <v>4974.2263153359809</v>
      </c>
      <c r="F56" s="3">
        <f t="shared" si="51"/>
        <v>54390.195152404493</v>
      </c>
      <c r="G56" s="3">
        <f t="shared" si="52"/>
        <v>2415.5564571170285</v>
      </c>
      <c r="H56" s="3">
        <f t="shared" si="53"/>
        <v>8698.2743523541194</v>
      </c>
      <c r="I56" s="3">
        <f t="shared" si="54"/>
        <v>8678.8977370102039</v>
      </c>
      <c r="J56" s="3">
        <f t="shared" si="55"/>
        <v>52.916215476561241</v>
      </c>
      <c r="K56" s="3">
        <f t="shared" si="56"/>
        <v>3690.9593809966832</v>
      </c>
      <c r="L56" s="19">
        <f t="shared" si="57"/>
        <v>252758875.14474228</v>
      </c>
      <c r="M56" s="3">
        <f t="shared" si="58"/>
        <v>171803.63103013457</v>
      </c>
      <c r="N56" s="3">
        <f t="shared" si="59"/>
        <v>1148.1272339701809</v>
      </c>
      <c r="O56" s="3">
        <f t="shared" si="60"/>
        <v>231.42707412024916</v>
      </c>
      <c r="P56" s="19">
        <f t="shared" si="61"/>
        <v>257396107.83341882</v>
      </c>
      <c r="R56" s="16">
        <v>85.007367855405079</v>
      </c>
      <c r="S56" s="16">
        <v>1.0619421484459853E-3</v>
      </c>
      <c r="T56" s="16">
        <v>2.4871131576679906</v>
      </c>
      <c r="U56" s="16">
        <v>27.195097576202247</v>
      </c>
      <c r="V56" s="16">
        <v>1.2077782285585141</v>
      </c>
      <c r="W56" s="16">
        <v>4.3491371761770594</v>
      </c>
      <c r="X56" s="16">
        <v>4.3394488685051016</v>
      </c>
      <c r="Y56" s="16">
        <v>2.6458107738280622E-2</v>
      </c>
      <c r="Z56" s="16">
        <v>1.8454796904983415</v>
      </c>
      <c r="AA56" s="17">
        <v>126379.43757237114</v>
      </c>
      <c r="AB56" s="16">
        <v>85.901815515067284</v>
      </c>
      <c r="AC56" s="16">
        <v>0.57406361698509045</v>
      </c>
      <c r="AD56" s="16">
        <v>0.11571353706012458</v>
      </c>
      <c r="AE56" s="17">
        <v>128698.05391670941</v>
      </c>
    </row>
    <row r="57" spans="1:31" x14ac:dyDescent="0.25">
      <c r="A57" s="1">
        <v>2022</v>
      </c>
      <c r="B57" s="2" t="s">
        <v>21</v>
      </c>
      <c r="C57" s="3">
        <f t="shared" si="48"/>
        <v>834396.36805612326</v>
      </c>
      <c r="D57" s="3">
        <f t="shared" si="49"/>
        <v>4.7346184067662636</v>
      </c>
      <c r="E57" s="3">
        <f t="shared" si="50"/>
        <v>5251.9127228784555</v>
      </c>
      <c r="F57" s="3">
        <f t="shared" si="51"/>
        <v>313730.524055204</v>
      </c>
      <c r="G57" s="3">
        <f t="shared" si="52"/>
        <v>11397.775650846839</v>
      </c>
      <c r="H57" s="3">
        <f t="shared" si="53"/>
        <v>41471.67050323177</v>
      </c>
      <c r="I57" s="3">
        <f t="shared" si="54"/>
        <v>41400.193387887855</v>
      </c>
      <c r="J57" s="3">
        <f t="shared" si="55"/>
        <v>119.35711932673797</v>
      </c>
      <c r="K57" s="3">
        <f t="shared" si="56"/>
        <v>1006637.4959281533</v>
      </c>
      <c r="L57" s="19">
        <f t="shared" si="57"/>
        <v>808736862.01933062</v>
      </c>
      <c r="M57" s="3">
        <f t="shared" si="58"/>
        <v>189638.52849906491</v>
      </c>
      <c r="N57" s="3">
        <f t="shared" si="59"/>
        <v>6265.4132764308533</v>
      </c>
      <c r="O57" s="3">
        <f t="shared" si="60"/>
        <v>3013.1998506837599</v>
      </c>
      <c r="P57" s="19">
        <f t="shared" si="61"/>
        <v>815344918.3722837</v>
      </c>
      <c r="R57" s="16">
        <v>417.19818402806163</v>
      </c>
      <c r="S57" s="16">
        <v>2.3673092033831317E-3</v>
      </c>
      <c r="T57" s="16">
        <v>2.6259563614392278</v>
      </c>
      <c r="U57" s="16">
        <v>156.865262027602</v>
      </c>
      <c r="V57" s="16">
        <v>5.6988878254234194</v>
      </c>
      <c r="W57" s="16">
        <v>20.735835251615885</v>
      </c>
      <c r="X57" s="16">
        <v>20.700096693943927</v>
      </c>
      <c r="Y57" s="16">
        <v>5.9678559663368984E-2</v>
      </c>
      <c r="Z57" s="16">
        <v>503.31874796407664</v>
      </c>
      <c r="AA57" s="17">
        <v>404368.43100966531</v>
      </c>
      <c r="AB57" s="16">
        <v>94.819264249532452</v>
      </c>
      <c r="AC57" s="16">
        <v>3.1327066382154265</v>
      </c>
      <c r="AD57" s="16">
        <v>1.50659992534188</v>
      </c>
      <c r="AE57" s="17">
        <v>407672.45918614184</v>
      </c>
    </row>
    <row r="58" spans="1:31" x14ac:dyDescent="0.25">
      <c r="A58" s="1">
        <v>2022</v>
      </c>
      <c r="B58" s="2" t="s">
        <v>22</v>
      </c>
      <c r="C58" s="3">
        <f t="shared" si="48"/>
        <v>343055.72757018369</v>
      </c>
      <c r="D58" s="3">
        <f t="shared" si="49"/>
        <v>5.6050973879116421</v>
      </c>
      <c r="E58" s="3">
        <f t="shared" si="50"/>
        <v>8612.6037952809311</v>
      </c>
      <c r="F58" s="3">
        <f t="shared" si="51"/>
        <v>114035.41434137897</v>
      </c>
      <c r="G58" s="3">
        <f t="shared" si="52"/>
        <v>5829.4932420945042</v>
      </c>
      <c r="H58" s="3">
        <f t="shared" si="53"/>
        <v>19013.435943993809</v>
      </c>
      <c r="I58" s="3">
        <f t="shared" si="54"/>
        <v>18941.64903307398</v>
      </c>
      <c r="J58" s="3">
        <f t="shared" si="55"/>
        <v>139.64212402404075</v>
      </c>
      <c r="K58" s="3">
        <f t="shared" si="56"/>
        <v>273851.62461137836</v>
      </c>
      <c r="L58" s="19">
        <f t="shared" si="57"/>
        <v>421572879.30814642</v>
      </c>
      <c r="M58" s="3">
        <f t="shared" si="58"/>
        <v>176618.58138554063</v>
      </c>
      <c r="N58" s="3">
        <f t="shared" si="59"/>
        <v>2314.635446981164</v>
      </c>
      <c r="O58" s="3">
        <f t="shared" si="60"/>
        <v>4503.5970303314598</v>
      </c>
      <c r="P58" s="19">
        <f t="shared" si="61"/>
        <v>426678105.18118501</v>
      </c>
      <c r="Q58" s="2"/>
      <c r="R58" s="16">
        <v>171.52786378509185</v>
      </c>
      <c r="S58" s="16">
        <v>2.802548693955821E-3</v>
      </c>
      <c r="T58" s="16">
        <v>4.3063018976404654</v>
      </c>
      <c r="U58" s="16">
        <v>57.017707170689484</v>
      </c>
      <c r="V58" s="16">
        <v>2.9147466210472519</v>
      </c>
      <c r="W58" s="16">
        <v>9.5067179719969044</v>
      </c>
      <c r="X58" s="16">
        <v>9.4708245165369895</v>
      </c>
      <c r="Y58" s="16">
        <v>6.9821062012020374E-2</v>
      </c>
      <c r="Z58" s="16">
        <v>136.92581230568919</v>
      </c>
      <c r="AA58" s="17">
        <v>210786.43965407321</v>
      </c>
      <c r="AB58" s="16">
        <v>88.309290692770318</v>
      </c>
      <c r="AC58" s="16">
        <v>1.157317723490582</v>
      </c>
      <c r="AD58" s="16">
        <v>2.25179851516573</v>
      </c>
      <c r="AE58" s="17">
        <v>213339.0525905925</v>
      </c>
    </row>
    <row r="59" spans="1:31" x14ac:dyDescent="0.25">
      <c r="A59" s="1">
        <v>2022</v>
      </c>
      <c r="B59" s="2" t="s">
        <v>23</v>
      </c>
      <c r="C59" s="3">
        <f t="shared" si="48"/>
        <v>241880.68540100494</v>
      </c>
      <c r="D59" s="3">
        <f t="shared" si="49"/>
        <v>4.7128397824995787</v>
      </c>
      <c r="E59" s="3">
        <f t="shared" si="50"/>
        <v>8216.4595856147371</v>
      </c>
      <c r="F59" s="3">
        <f t="shared" si="51"/>
        <v>82480.967042255405</v>
      </c>
      <c r="G59" s="3">
        <f t="shared" si="52"/>
        <v>7382.6311069895091</v>
      </c>
      <c r="H59" s="3">
        <f t="shared" si="53"/>
        <v>18780.68420476342</v>
      </c>
      <c r="I59" s="3">
        <f t="shared" si="54"/>
        <v>18713.622936515814</v>
      </c>
      <c r="J59" s="3">
        <f t="shared" si="55"/>
        <v>117.40708230086669</v>
      </c>
      <c r="K59" s="3">
        <f t="shared" si="56"/>
        <v>134416.11058297279</v>
      </c>
      <c r="L59" s="19">
        <f t="shared" si="57"/>
        <v>358122434.43470788</v>
      </c>
      <c r="M59" s="3">
        <f t="shared" si="58"/>
        <v>200034.84445833243</v>
      </c>
      <c r="N59" s="3">
        <f t="shared" si="59"/>
        <v>1710.913056700148</v>
      </c>
      <c r="O59" s="3">
        <f t="shared" si="60"/>
        <v>4471.5773204978286</v>
      </c>
      <c r="P59" s="19">
        <f t="shared" si="61"/>
        <v>363633157.64436287</v>
      </c>
      <c r="Q59" s="2"/>
      <c r="R59" s="16">
        <v>120.94034270050247</v>
      </c>
      <c r="S59" s="16">
        <v>2.3564198912497895E-3</v>
      </c>
      <c r="T59" s="16">
        <v>4.1082297928073688</v>
      </c>
      <c r="U59" s="16">
        <v>41.2404835211277</v>
      </c>
      <c r="V59" s="16">
        <v>3.6913155534947544</v>
      </c>
      <c r="W59" s="16">
        <v>9.3903421023817106</v>
      </c>
      <c r="X59" s="16">
        <v>9.3568114682579075</v>
      </c>
      <c r="Y59" s="16">
        <v>5.8703541150433344E-2</v>
      </c>
      <c r="Z59" s="16">
        <v>67.208055291486389</v>
      </c>
      <c r="AA59" s="17">
        <v>179061.21721735393</v>
      </c>
      <c r="AB59" s="16">
        <v>100.01742222916621</v>
      </c>
      <c r="AC59" s="16">
        <v>0.85545652835007402</v>
      </c>
      <c r="AD59" s="16">
        <v>2.2357886602489145</v>
      </c>
      <c r="AE59" s="17">
        <v>181816.57882218144</v>
      </c>
    </row>
    <row r="60" spans="1:31" x14ac:dyDescent="0.25">
      <c r="A60" s="1">
        <v>2022</v>
      </c>
      <c r="B60" s="2" t="s">
        <v>24</v>
      </c>
      <c r="C60" s="3">
        <f t="shared" si="48"/>
        <v>142011.08171207213</v>
      </c>
      <c r="D60" s="3">
        <f t="shared" si="49"/>
        <v>4.9398056526010192</v>
      </c>
      <c r="E60" s="3">
        <f t="shared" si="50"/>
        <v>7970.5690433841228</v>
      </c>
      <c r="F60" s="3">
        <f t="shared" si="51"/>
        <v>55794.577562763829</v>
      </c>
      <c r="G60" s="3">
        <f t="shared" si="52"/>
        <v>5835.2032650949004</v>
      </c>
      <c r="H60" s="3">
        <f t="shared" si="53"/>
        <v>14099.663441870576</v>
      </c>
      <c r="I60" s="3">
        <f t="shared" si="54"/>
        <v>14037.677230725687</v>
      </c>
      <c r="J60" s="3">
        <f t="shared" si="55"/>
        <v>123.06313029286747</v>
      </c>
      <c r="K60" s="3">
        <f t="shared" si="56"/>
        <v>53079.601613056082</v>
      </c>
      <c r="L60" s="19">
        <f t="shared" si="57"/>
        <v>285809852.34973478</v>
      </c>
      <c r="M60" s="3">
        <f t="shared" si="58"/>
        <v>140284.00110216983</v>
      </c>
      <c r="N60" s="3">
        <f t="shared" si="59"/>
        <v>1165.8736385028021</v>
      </c>
      <c r="O60" s="3">
        <f t="shared" si="60"/>
        <v>3670.6663026256515</v>
      </c>
      <c r="P60" s="19">
        <f t="shared" si="61"/>
        <v>289664382.70076293</v>
      </c>
      <c r="Q60" s="2"/>
      <c r="R60" s="16">
        <v>71.005540856036063</v>
      </c>
      <c r="S60" s="16">
        <v>2.4699028263005097E-3</v>
      </c>
      <c r="T60" s="16">
        <v>3.9852845216920616</v>
      </c>
      <c r="U60" s="16">
        <v>27.897288781381913</v>
      </c>
      <c r="V60" s="16">
        <v>2.9176016325474503</v>
      </c>
      <c r="W60" s="16">
        <v>7.0498317209352876</v>
      </c>
      <c r="X60" s="16">
        <v>7.0188386153628439</v>
      </c>
      <c r="Y60" s="16">
        <v>6.1531565146433737E-2</v>
      </c>
      <c r="Z60" s="16">
        <v>26.539800806528042</v>
      </c>
      <c r="AA60" s="17">
        <v>142904.9261748674</v>
      </c>
      <c r="AB60" s="16">
        <v>70.142000551084919</v>
      </c>
      <c r="AC60" s="16">
        <v>0.58293681925140106</v>
      </c>
      <c r="AD60" s="16">
        <v>1.8353331513128257</v>
      </c>
      <c r="AE60" s="17">
        <v>144832.19135038147</v>
      </c>
    </row>
    <row r="61" spans="1:31" x14ac:dyDescent="0.25">
      <c r="A61" s="1"/>
      <c r="B61" s="2" t="s">
        <v>52</v>
      </c>
      <c r="C61" s="3">
        <f>SUM(C49:C60)</f>
        <v>1793018.5509018656</v>
      </c>
      <c r="D61" s="3">
        <f t="shared" ref="D61:P61" si="62">SUM(D49:D60)</f>
        <v>36.055694950846778</v>
      </c>
      <c r="E61" s="3">
        <f t="shared" si="62"/>
        <v>59828.838103720715</v>
      </c>
      <c r="F61" s="3">
        <f t="shared" si="62"/>
        <v>690892.76509420061</v>
      </c>
      <c r="G61" s="3">
        <f t="shared" si="62"/>
        <v>38608.201038348881</v>
      </c>
      <c r="H61" s="3">
        <f t="shared" si="62"/>
        <v>121272.59457739313</v>
      </c>
      <c r="I61" s="3">
        <f t="shared" si="62"/>
        <v>120886.97396666808</v>
      </c>
      <c r="J61" s="3">
        <f t="shared" si="62"/>
        <v>900.03324069553059</v>
      </c>
      <c r="K61" s="3">
        <f t="shared" si="62"/>
        <v>1482923.5533454902</v>
      </c>
      <c r="L61" s="19">
        <f t="shared" si="62"/>
        <v>3045992006.0238652</v>
      </c>
      <c r="M61" s="3">
        <f t="shared" si="62"/>
        <v>948815.74774612405</v>
      </c>
      <c r="N61" s="3">
        <f t="shared" si="62"/>
        <v>14652.277986492503</v>
      </c>
      <c r="O61" s="3">
        <f t="shared" si="62"/>
        <v>16720.428577068236</v>
      </c>
      <c r="P61" s="19">
        <f t="shared" si="62"/>
        <v>3074078778.4774928</v>
      </c>
      <c r="Q61" s="2"/>
      <c r="R61" s="14">
        <f>SUM(R49:R60)</f>
        <v>896.50927545093293</v>
      </c>
      <c r="S61" s="14">
        <f t="shared" ref="S61" si="63">SUM(S49:S60)</f>
        <v>1.8027847475423388E-2</v>
      </c>
      <c r="T61" s="14">
        <f t="shared" ref="T61" si="64">SUM(T49:T60)</f>
        <v>29.914419051860357</v>
      </c>
      <c r="U61" s="14">
        <f t="shared" ref="U61" si="65">SUM(U49:U60)</f>
        <v>345.44638254710031</v>
      </c>
      <c r="V61" s="14">
        <f t="shared" ref="V61" si="66">SUM(V49:V60)</f>
        <v>19.30410051917444</v>
      </c>
      <c r="W61" s="14">
        <f t="shared" ref="W61" si="67">SUM(W49:W60)</f>
        <v>60.636297288696561</v>
      </c>
      <c r="X61" s="14">
        <f t="shared" ref="X61" si="68">SUM(X49:X60)</f>
        <v>60.443486983334054</v>
      </c>
      <c r="Y61" s="14">
        <f t="shared" ref="Y61" si="69">SUM(Y49:Y60)</f>
        <v>0.45001662034776524</v>
      </c>
      <c r="Z61" s="14">
        <f t="shared" ref="Z61" si="70">SUM(Z49:Z60)</f>
        <v>741.46177667274503</v>
      </c>
      <c r="AA61" s="3">
        <f t="shared" ref="AA61" si="71">SUM(AA49:AA60)</f>
        <v>1522996.0030119328</v>
      </c>
      <c r="AB61" s="14">
        <f t="shared" ref="AB61" si="72">SUM(AB49:AB60)</f>
        <v>474.40787387306204</v>
      </c>
      <c r="AC61" s="14">
        <f t="shared" ref="AC61" si="73">SUM(AC49:AC60)</f>
        <v>7.3261389932462526</v>
      </c>
      <c r="AD61" s="14">
        <f>SUM(AD49:AD60)</f>
        <v>8.3602142885341184</v>
      </c>
      <c r="AE61" s="3">
        <f t="shared" ref="AE61" si="74">SUM(AE49:AE60)</f>
        <v>1537039.3892387464</v>
      </c>
    </row>
    <row r="62" spans="1:31" s="2" customFormat="1" x14ac:dyDescent="0.25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U62" s="14"/>
      <c r="V62" s="14"/>
      <c r="W62" s="14"/>
      <c r="X62" s="14"/>
      <c r="Y62" s="14"/>
      <c r="Z62" s="14"/>
      <c r="AA62" s="3"/>
      <c r="AB62" s="14"/>
      <c r="AC62" s="14"/>
      <c r="AD62" s="14"/>
      <c r="AE62" s="3"/>
    </row>
    <row r="63" spans="1:31" x14ac:dyDescent="0.25">
      <c r="AE63" s="2"/>
    </row>
    <row r="64" spans="1:31" x14ac:dyDescent="0.25">
      <c r="AE64" s="2"/>
    </row>
    <row r="65" spans="31:31" x14ac:dyDescent="0.25">
      <c r="AE65" s="2"/>
    </row>
    <row r="66" spans="31:31" x14ac:dyDescent="0.25">
      <c r="AE66" s="2"/>
    </row>
    <row r="67" spans="31:31" x14ac:dyDescent="0.25">
      <c r="AE67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44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RowHeight="15" x14ac:dyDescent="0.25"/>
  <cols>
    <col min="1" max="1" width="1.7109375" style="2" customWidth="1"/>
    <col min="4" max="4" width="10.5703125" style="2" customWidth="1"/>
    <col min="5" max="17" width="11.7109375" customWidth="1"/>
    <col min="18" max="26" width="13.28515625" customWidth="1"/>
    <col min="27" max="27" width="12.85546875" customWidth="1"/>
    <col min="28" max="30" width="13.28515625" customWidth="1"/>
    <col min="31" max="31" width="10.85546875" customWidth="1"/>
    <col min="32" max="33" width="11.7109375" customWidth="1"/>
  </cols>
  <sheetData>
    <row r="1" spans="2:31" x14ac:dyDescent="0.25">
      <c r="B1" s="8" t="s">
        <v>42</v>
      </c>
    </row>
    <row r="2" spans="2:31" s="2" customFormat="1" x14ac:dyDescent="0.25">
      <c r="B2" s="8" t="s">
        <v>43</v>
      </c>
    </row>
    <row r="3" spans="2:31" s="2" customFormat="1" x14ac:dyDescent="0.25"/>
    <row r="4" spans="2:31" s="2" customFormat="1" x14ac:dyDescent="0.25"/>
    <row r="5" spans="2:31" s="2" customFormat="1" x14ac:dyDescent="0.25">
      <c r="D5" s="11" t="s">
        <v>2</v>
      </c>
      <c r="E5" s="11" t="s">
        <v>3</v>
      </c>
      <c r="F5" s="11" t="s">
        <v>4</v>
      </c>
      <c r="G5" s="11" t="s">
        <v>55</v>
      </c>
      <c r="H5" s="11" t="s">
        <v>44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45</v>
      </c>
      <c r="Q5" s="11" t="s">
        <v>12</v>
      </c>
      <c r="R5" s="24" t="s">
        <v>2</v>
      </c>
      <c r="S5" s="24" t="s">
        <v>3</v>
      </c>
      <c r="T5" s="24" t="s">
        <v>4</v>
      </c>
      <c r="U5" s="24" t="s">
        <v>55</v>
      </c>
      <c r="V5" s="24" t="s">
        <v>44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45</v>
      </c>
      <c r="AE5" s="24" t="s">
        <v>12</v>
      </c>
    </row>
    <row r="6" spans="2:31" ht="60" x14ac:dyDescent="0.25">
      <c r="B6" s="4" t="s">
        <v>0</v>
      </c>
      <c r="C6" s="4" t="s">
        <v>1</v>
      </c>
      <c r="D6" s="10" t="s">
        <v>46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25" t="s">
        <v>47</v>
      </c>
      <c r="S6" s="25" t="s">
        <v>47</v>
      </c>
      <c r="T6" s="25" t="s">
        <v>47</v>
      </c>
      <c r="U6" s="25" t="s">
        <v>47</v>
      </c>
      <c r="V6" s="25" t="s">
        <v>47</v>
      </c>
      <c r="W6" s="25" t="s">
        <v>47</v>
      </c>
      <c r="X6" s="25" t="s">
        <v>47</v>
      </c>
      <c r="Y6" s="25" t="s">
        <v>47</v>
      </c>
      <c r="Z6" s="25" t="s">
        <v>47</v>
      </c>
      <c r="AA6" s="25" t="s">
        <v>47</v>
      </c>
      <c r="AB6" s="25" t="s">
        <v>47</v>
      </c>
      <c r="AC6" s="25" t="s">
        <v>47</v>
      </c>
      <c r="AD6" s="25" t="s">
        <v>47</v>
      </c>
      <c r="AE6" s="25" t="s">
        <v>47</v>
      </c>
    </row>
    <row r="7" spans="2:31" x14ac:dyDescent="0.25">
      <c r="B7" s="4">
        <v>2020</v>
      </c>
      <c r="C7" s="4" t="s">
        <v>13</v>
      </c>
      <c r="D7" s="9">
        <f>+'Monthly Data 2020_2021_2022'!R9</f>
        <v>3.6649999999999999E-3</v>
      </c>
      <c r="E7" s="9">
        <f>+'Monthly Data 2020_2021_2022'!S9</f>
        <v>0</v>
      </c>
      <c r="F7" s="9">
        <f>+'Monthly Data 2020_2021_2022'!T9</f>
        <v>0</v>
      </c>
      <c r="G7" s="9">
        <f>+'Monthly Data 2020_2021_2022'!U9</f>
        <v>3.735E-3</v>
      </c>
      <c r="H7" s="9">
        <f>+'Monthly Data 2020_2021_2022'!V9</f>
        <v>1.15E-4</v>
      </c>
      <c r="I7" s="9">
        <f>+'Monthly Data 2020_2021_2022'!W9</f>
        <v>1.1000000000000002E-4</v>
      </c>
      <c r="J7" s="9">
        <f>+'Monthly Data 2020_2021_2022'!X9</f>
        <v>1.05E-4</v>
      </c>
      <c r="K7" s="9">
        <f>+'Monthly Data 2020_2021_2022'!Y9</f>
        <v>5.0000000000000004E-6</v>
      </c>
      <c r="L7" s="9">
        <f>+'Monthly Data 2020_2021_2022'!Z9</f>
        <v>1.05E-4</v>
      </c>
      <c r="M7" s="33">
        <f>+'Monthly Data 2020_2021_2022'!AA9</f>
        <v>0.69189500000000015</v>
      </c>
      <c r="N7" s="9">
        <f>+'Monthly Data 2020_2021_2022'!AB9</f>
        <v>5.5500000000000005E-4</v>
      </c>
      <c r="O7" s="9">
        <f>+'Monthly Data 2020_2021_2022'!AC9</f>
        <v>5.0000000000000004E-6</v>
      </c>
      <c r="P7" s="9">
        <f>+'Monthly Data 2020_2021_2022'!AD9</f>
        <v>9.1666666666666857E-5</v>
      </c>
      <c r="Q7" s="9">
        <f>+'Monthly Data 2020_2021_2022'!AE9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25">
      <c r="B8" s="4">
        <v>2020</v>
      </c>
      <c r="C8" s="4" t="s">
        <v>14</v>
      </c>
      <c r="D8" s="9">
        <f>+'Monthly Data 2020_2021_2022'!R10</f>
        <v>1.8894999999999999E-2</v>
      </c>
      <c r="E8" s="9">
        <f>+'Monthly Data 2020_2021_2022'!S10</f>
        <v>0</v>
      </c>
      <c r="F8" s="9">
        <f>+'Monthly Data 2020_2021_2022'!T10</f>
        <v>0</v>
      </c>
      <c r="G8" s="9">
        <f>+'Monthly Data 2020_2021_2022'!U10</f>
        <v>6.3149999999999994E-3</v>
      </c>
      <c r="H8" s="9">
        <f>+'Monthly Data 2020_2021_2022'!V10</f>
        <v>1.3000000000000002E-4</v>
      </c>
      <c r="I8" s="9">
        <f>+'Monthly Data 2020_2021_2022'!W10</f>
        <v>1.2E-4</v>
      </c>
      <c r="J8" s="9">
        <f>+'Monthly Data 2020_2021_2022'!X10</f>
        <v>1.2E-4</v>
      </c>
      <c r="K8" s="9">
        <f>+'Monthly Data 2020_2021_2022'!Y10</f>
        <v>0</v>
      </c>
      <c r="L8" s="9">
        <f>+'Monthly Data 2020_2021_2022'!Z10</f>
        <v>3.8500000000000003E-4</v>
      </c>
      <c r="M8" s="33">
        <f>+'Monthly Data 2020_2021_2022'!AA10</f>
        <v>0.92206500000000002</v>
      </c>
      <c r="N8" s="9">
        <f>+'Monthly Data 2020_2021_2022'!AB10</f>
        <v>3.5999999999999995E-3</v>
      </c>
      <c r="O8" s="9">
        <f>+'Monthly Data 2020_2021_2022'!AC10</f>
        <v>0</v>
      </c>
      <c r="P8" s="9">
        <f>+'Monthly Data 2020_2021_2022'!AD10</f>
        <v>9.1666666666666857E-5</v>
      </c>
      <c r="Q8" s="9">
        <f>+'Monthly Data 2020_2021_2022'!AE10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25">
      <c r="B9" s="4">
        <v>2020</v>
      </c>
      <c r="C9" s="4" t="s">
        <v>15</v>
      </c>
      <c r="D9" s="9">
        <f>+'Monthly Data 2020_2021_2022'!R11</f>
        <v>2.019E-2</v>
      </c>
      <c r="E9" s="9">
        <f>+'Monthly Data 2020_2021_2022'!S11</f>
        <v>0</v>
      </c>
      <c r="F9" s="9">
        <f>+'Monthly Data 2020_2021_2022'!T11</f>
        <v>0</v>
      </c>
      <c r="G9" s="9">
        <f>+'Monthly Data 2020_2021_2022'!U11</f>
        <v>6.7549999999999997E-3</v>
      </c>
      <c r="H9" s="9">
        <f>+'Monthly Data 2020_2021_2022'!V11</f>
        <v>1.3999999999999999E-4</v>
      </c>
      <c r="I9" s="9">
        <f>+'Monthly Data 2020_2021_2022'!W11</f>
        <v>1.3999999999999999E-4</v>
      </c>
      <c r="J9" s="9">
        <f>+'Monthly Data 2020_2021_2022'!X11</f>
        <v>1.3000000000000002E-4</v>
      </c>
      <c r="K9" s="9">
        <f>+'Monthly Data 2020_2021_2022'!Y11</f>
        <v>0</v>
      </c>
      <c r="L9" s="9">
        <f>+'Monthly Data 2020_2021_2022'!Z11</f>
        <v>4.0500000000000003E-4</v>
      </c>
      <c r="M9" s="33">
        <f>+'Monthly Data 2020_2021_2022'!AA11</f>
        <v>0.98565999999999998</v>
      </c>
      <c r="N9" s="9">
        <f>+'Monthly Data 2020_2021_2022'!AB11</f>
        <v>3.8499999999999997E-3</v>
      </c>
      <c r="O9" s="9">
        <f>+'Monthly Data 2020_2021_2022'!AC11</f>
        <v>0</v>
      </c>
      <c r="P9" s="9">
        <f>+'Monthly Data 2020_2021_2022'!AD11</f>
        <v>9.1666666666666857E-5</v>
      </c>
      <c r="Q9" s="9">
        <f>+'Monthly Data 2020_2021_2022'!AE11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25">
      <c r="B10" s="4">
        <v>2020</v>
      </c>
      <c r="C10" s="4" t="s">
        <v>16</v>
      </c>
      <c r="D10" s="9">
        <f>+'Monthly Data 2020_2021_2022'!R12</f>
        <v>1.0064999999999999E-2</v>
      </c>
      <c r="E10" s="9">
        <f>+'Monthly Data 2020_2021_2022'!S12</f>
        <v>0</v>
      </c>
      <c r="F10" s="9">
        <f>+'Monthly Data 2020_2021_2022'!T12</f>
        <v>0</v>
      </c>
      <c r="G10" s="9">
        <f>+'Monthly Data 2020_2021_2022'!U12</f>
        <v>3.3500000000000001E-3</v>
      </c>
      <c r="H10" s="9">
        <f>+'Monthly Data 2020_2021_2022'!V12</f>
        <v>6.4999999999999994E-5</v>
      </c>
      <c r="I10" s="9">
        <f>+'Monthly Data 2020_2021_2022'!W12</f>
        <v>6.0000000000000002E-5</v>
      </c>
      <c r="J10" s="9">
        <f>+'Monthly Data 2020_2021_2022'!X12</f>
        <v>6.0000000000000002E-5</v>
      </c>
      <c r="K10" s="9">
        <f>+'Monthly Data 2020_2021_2022'!Y12</f>
        <v>0</v>
      </c>
      <c r="L10" s="9">
        <f>+'Monthly Data 2020_2021_2022'!Z12</f>
        <v>1.95E-4</v>
      </c>
      <c r="M10" s="33">
        <f>+'Monthly Data 2020_2021_2022'!AA12</f>
        <v>0.44852500000000001</v>
      </c>
      <c r="N10" s="9">
        <f>+'Monthly Data 2020_2021_2022'!AB12</f>
        <v>1.8500000000000001E-3</v>
      </c>
      <c r="O10" s="9">
        <f>+'Monthly Data 2020_2021_2022'!AC12</f>
        <v>0</v>
      </c>
      <c r="P10" s="9">
        <f>+'Monthly Data 2020_2021_2022'!AD12</f>
        <v>9.1666666666666857E-5</v>
      </c>
      <c r="Q10" s="33">
        <f>+'Monthly Data 2020_2021_2022'!AE12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25">
      <c r="B11" s="4">
        <v>2020</v>
      </c>
      <c r="C11" s="4" t="s">
        <v>17</v>
      </c>
      <c r="D11" s="9">
        <f>+'Monthly Data 2020_2021_2022'!R13</f>
        <v>3.8700000000000002E-3</v>
      </c>
      <c r="E11" s="9">
        <f>+'Monthly Data 2020_2021_2022'!S13</f>
        <v>0</v>
      </c>
      <c r="F11" s="9">
        <f>+'Monthly Data 2020_2021_2022'!T13</f>
        <v>0</v>
      </c>
      <c r="G11" s="9">
        <f>+'Monthly Data 2020_2021_2022'!U13</f>
        <v>1.2749999999999999E-3</v>
      </c>
      <c r="H11" s="9">
        <f>+'Monthly Data 2020_2021_2022'!V13</f>
        <v>1.0000000000000001E-5</v>
      </c>
      <c r="I11" s="9">
        <f>+'Monthly Data 2020_2021_2022'!W13</f>
        <v>1.0000000000000001E-5</v>
      </c>
      <c r="J11" s="9">
        <f>+'Monthly Data 2020_2021_2022'!X13</f>
        <v>1.0000000000000001E-5</v>
      </c>
      <c r="K11" s="9">
        <f>+'Monthly Data 2020_2021_2022'!Y13</f>
        <v>0</v>
      </c>
      <c r="L11" s="9">
        <f>+'Monthly Data 2020_2021_2022'!Z13</f>
        <v>7.5000000000000007E-5</v>
      </c>
      <c r="M11" s="33">
        <f>+'Monthly Data 2020_2021_2022'!AA13</f>
        <v>0.115345</v>
      </c>
      <c r="N11" s="9">
        <f>+'Monthly Data 2020_2021_2022'!AB13</f>
        <v>6.2E-4</v>
      </c>
      <c r="O11" s="9">
        <f>+'Monthly Data 2020_2021_2022'!AC13</f>
        <v>0</v>
      </c>
      <c r="P11" s="9">
        <f>+'Monthly Data 2020_2021_2022'!AD13</f>
        <v>9.1666666666666857E-5</v>
      </c>
      <c r="Q11" s="33">
        <f>+'Monthly Data 2020_2021_2022'!AE13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25">
      <c r="B12" s="4">
        <v>2020</v>
      </c>
      <c r="C12" s="4" t="s">
        <v>18</v>
      </c>
      <c r="D12" s="9">
        <f>+'Monthly Data 2020_2021_2022'!R14</f>
        <v>4.9250000000000006E-3</v>
      </c>
      <c r="E12" s="9">
        <f>+'Monthly Data 2020_2021_2022'!S14</f>
        <v>0</v>
      </c>
      <c r="F12" s="9">
        <f>+'Monthly Data 2020_2021_2022'!T14</f>
        <v>0</v>
      </c>
      <c r="G12" s="9">
        <f>+'Monthly Data 2020_2021_2022'!U14</f>
        <v>1.905E-3</v>
      </c>
      <c r="H12" s="9">
        <f>+'Monthly Data 2020_2021_2022'!V14</f>
        <v>5.9999999999999995E-5</v>
      </c>
      <c r="I12" s="9">
        <f>+'Monthly Data 2020_2021_2022'!W14</f>
        <v>5.9999999999999995E-5</v>
      </c>
      <c r="J12" s="9">
        <f>+'Monthly Data 2020_2021_2022'!X14</f>
        <v>5.9999999999999995E-5</v>
      </c>
      <c r="K12" s="9">
        <f>+'Monthly Data 2020_2021_2022'!Y14</f>
        <v>0</v>
      </c>
      <c r="L12" s="9">
        <f>+'Monthly Data 2020_2021_2022'!Z14</f>
        <v>1.5500000000000003E-4</v>
      </c>
      <c r="M12" s="33">
        <f>+'Monthly Data 2020_2021_2022'!AA14</f>
        <v>0.5261849999999999</v>
      </c>
      <c r="N12" s="9">
        <f>+'Monthly Data 2020_2021_2022'!AB14</f>
        <v>1.2650000000000001E-3</v>
      </c>
      <c r="O12" s="9">
        <f>+'Monthly Data 2020_2021_2022'!AC14</f>
        <v>0</v>
      </c>
      <c r="P12" s="9">
        <f>+'Monthly Data 2020_2021_2022'!AD14</f>
        <v>9.1666666666666857E-5</v>
      </c>
      <c r="Q12" s="33">
        <f>+'Monthly Data 2020_2021_2022'!AE14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25">
      <c r="B13" s="4">
        <v>2020</v>
      </c>
      <c r="C13" s="4" t="s">
        <v>19</v>
      </c>
      <c r="D13" s="9">
        <f>+'Monthly Data 2020_2021_2022'!R15</f>
        <v>8.7649999999999985E-3</v>
      </c>
      <c r="E13" s="9">
        <f>+'Monthly Data 2020_2021_2022'!S15</f>
        <v>0</v>
      </c>
      <c r="F13" s="9">
        <f>+'Monthly Data 2020_2021_2022'!T15</f>
        <v>0</v>
      </c>
      <c r="G13" s="9">
        <f>+'Monthly Data 2020_2021_2022'!U15</f>
        <v>4.3549999999999995E-3</v>
      </c>
      <c r="H13" s="9">
        <f>+'Monthly Data 2020_2021_2022'!V15</f>
        <v>7.4999999999999993E-5</v>
      </c>
      <c r="I13" s="9">
        <f>+'Monthly Data 2020_2021_2022'!W15</f>
        <v>7.0000000000000007E-5</v>
      </c>
      <c r="J13" s="9">
        <f>+'Monthly Data 2020_2021_2022'!X15</f>
        <v>7.0000000000000007E-5</v>
      </c>
      <c r="K13" s="9">
        <f>+'Monthly Data 2020_2021_2022'!Y15</f>
        <v>5.0000000000000004E-6</v>
      </c>
      <c r="L13" s="9">
        <f>+'Monthly Data 2020_2021_2022'!Z15</f>
        <v>1.8000000000000004E-4</v>
      </c>
      <c r="M13" s="33">
        <f>+'Monthly Data 2020_2021_2022'!AA15</f>
        <v>0.62380499999999994</v>
      </c>
      <c r="N13" s="9">
        <f>+'Monthly Data 2020_2021_2022'!AB15</f>
        <v>1.4550000000000001E-3</v>
      </c>
      <c r="O13" s="9">
        <f>+'Monthly Data 2020_2021_2022'!AC15</f>
        <v>5.0000000000000004E-6</v>
      </c>
      <c r="P13" s="9">
        <f>+'Monthly Data 2020_2021_2022'!AD15</f>
        <v>9.1666666666666857E-5</v>
      </c>
      <c r="Q13" s="33">
        <f>+'Monthly Data 2020_2021_2022'!AE15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25">
      <c r="B14" s="4">
        <v>2020</v>
      </c>
      <c r="C14" s="4" t="s">
        <v>20</v>
      </c>
      <c r="D14" s="9">
        <f>+'Monthly Data 2020_2021_2022'!R16</f>
        <v>1.1220000000000001E-2</v>
      </c>
      <c r="E14" s="9">
        <f>+'Monthly Data 2020_2021_2022'!S16</f>
        <v>0</v>
      </c>
      <c r="F14" s="9">
        <f>+'Monthly Data 2020_2021_2022'!T16</f>
        <v>0</v>
      </c>
      <c r="G14" s="9">
        <f>+'Monthly Data 2020_2021_2022'!U16</f>
        <v>5.7549999999999997E-3</v>
      </c>
      <c r="H14" s="9">
        <f>+'Monthly Data 2020_2021_2022'!V16</f>
        <v>1.4500000000000003E-4</v>
      </c>
      <c r="I14" s="9">
        <f>+'Monthly Data 2020_2021_2022'!W16</f>
        <v>1.4000000000000001E-4</v>
      </c>
      <c r="J14" s="9">
        <f>+'Monthly Data 2020_2021_2022'!X16</f>
        <v>1.3000000000000002E-4</v>
      </c>
      <c r="K14" s="9">
        <f>+'Monthly Data 2020_2021_2022'!Y16</f>
        <v>5.0000000000000004E-6</v>
      </c>
      <c r="L14" s="9">
        <f>+'Monthly Data 2020_2021_2022'!Z16</f>
        <v>2.6499999999999999E-4</v>
      </c>
      <c r="M14" s="33">
        <f>+'Monthly Data 2020_2021_2022'!AA16</f>
        <v>0.78998999999999997</v>
      </c>
      <c r="N14" s="9">
        <f>+'Monthly Data 2020_2021_2022'!AB16</f>
        <v>1.81E-3</v>
      </c>
      <c r="O14" s="9">
        <f>+'Monthly Data 2020_2021_2022'!AC16</f>
        <v>5.0000000000000004E-6</v>
      </c>
      <c r="P14" s="9">
        <f>+'Monthly Data 2020_2021_2022'!AD16</f>
        <v>9.1666666666666857E-5</v>
      </c>
      <c r="Q14" s="33">
        <f>+'Monthly Data 2020_2021_2022'!AE16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25">
      <c r="B15" s="4">
        <v>2020</v>
      </c>
      <c r="C15" s="4" t="s">
        <v>21</v>
      </c>
      <c r="D15" s="9">
        <f>+'Monthly Data 2020_2021_2022'!R17</f>
        <v>0.25714499999999996</v>
      </c>
      <c r="E15" s="9">
        <f>+'Monthly Data 2020_2021_2022'!S17</f>
        <v>0</v>
      </c>
      <c r="F15" s="9">
        <f>+'Monthly Data 2020_2021_2022'!T17</f>
        <v>0</v>
      </c>
      <c r="G15" s="9">
        <f>+'Monthly Data 2020_2021_2022'!U17</f>
        <v>0.20132</v>
      </c>
      <c r="H15" s="9">
        <f>+'Monthly Data 2020_2021_2022'!V17</f>
        <v>9.9699999999999997E-3</v>
      </c>
      <c r="I15" s="9">
        <f>+'Monthly Data 2020_2021_2022'!W17</f>
        <v>9.5750000000000019E-3</v>
      </c>
      <c r="J15" s="9">
        <f>+'Monthly Data 2020_2021_2022'!X17</f>
        <v>8.9849999999999999E-3</v>
      </c>
      <c r="K15" s="9">
        <f>+'Monthly Data 2020_2021_2022'!Y17</f>
        <v>1.8599999999999999E-3</v>
      </c>
      <c r="L15" s="9">
        <f>+'Monthly Data 2020_2021_2022'!Z17</f>
        <v>0.10084499999999999</v>
      </c>
      <c r="M15" s="33">
        <f>+'Monthly Data 2020_2021_2022'!AA17</f>
        <v>182.51738500000002</v>
      </c>
      <c r="N15" s="9">
        <f>+'Monthly Data 2020_2021_2022'!AB17</f>
        <v>9.665E-3</v>
      </c>
      <c r="O15" s="9">
        <f>+'Monthly Data 2020_2021_2022'!AC17</f>
        <v>1.4750000000000002E-3</v>
      </c>
      <c r="P15" s="9">
        <f>+'Monthly Data 2020_2021_2022'!AD17</f>
        <v>9.1666666666666857E-5</v>
      </c>
      <c r="Q15" s="33">
        <f>+'Monthly Data 2020_2021_2022'!AE17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25">
      <c r="B16" s="4">
        <v>2020</v>
      </c>
      <c r="C16" s="4" t="s">
        <v>22</v>
      </c>
      <c r="D16" s="9">
        <f>+'Monthly Data 2020_2021_2022'!R18</f>
        <v>0.21361000000000002</v>
      </c>
      <c r="E16" s="9">
        <f>+'Monthly Data 2020_2021_2022'!S18</f>
        <v>0</v>
      </c>
      <c r="F16" s="9">
        <f>+'Monthly Data 2020_2021_2022'!T18</f>
        <v>0</v>
      </c>
      <c r="G16" s="9">
        <f>+'Monthly Data 2020_2021_2022'!U18</f>
        <v>0.16941500000000001</v>
      </c>
      <c r="H16" s="9">
        <f>+'Monthly Data 2020_2021_2022'!V18</f>
        <v>8.4499999999999992E-3</v>
      </c>
      <c r="I16" s="9">
        <f>+'Monthly Data 2020_2021_2022'!W18</f>
        <v>8.1150000000000007E-3</v>
      </c>
      <c r="J16" s="9">
        <f>+'Monthly Data 2020_2021_2022'!X18</f>
        <v>7.6050000000000006E-3</v>
      </c>
      <c r="K16" s="9">
        <f>+'Monthly Data 2020_2021_2022'!Y18</f>
        <v>1.57E-3</v>
      </c>
      <c r="L16" s="9">
        <f>+'Monthly Data 2020_2021_2022'!Z18</f>
        <v>8.5080000000000003E-2</v>
      </c>
      <c r="M16" s="33">
        <f>+'Monthly Data 2020_2021_2022'!AA18</f>
        <v>154.32917</v>
      </c>
      <c r="N16" s="9">
        <f>+'Monthly Data 2020_2021_2022'!AB18</f>
        <v>7.1999999999999998E-3</v>
      </c>
      <c r="O16" s="9">
        <f>+'Monthly Data 2020_2021_2022'!AC18</f>
        <v>1.25E-3</v>
      </c>
      <c r="P16" s="9">
        <f>+'Monthly Data 2020_2021_2022'!AD18</f>
        <v>9.1666666666666857E-5</v>
      </c>
      <c r="Q16" s="33">
        <f>+'Monthly Data 2020_2021_2022'!AE18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25">
      <c r="B17" s="4">
        <v>2020</v>
      </c>
      <c r="C17" s="4" t="s">
        <v>23</v>
      </c>
      <c r="D17" s="9">
        <f>+'Monthly Data 2020_2021_2022'!R19</f>
        <v>0.143065</v>
      </c>
      <c r="E17" s="9">
        <f>+'Monthly Data 2020_2021_2022'!S19</f>
        <v>0</v>
      </c>
      <c r="F17" s="9">
        <f>+'Monthly Data 2020_2021_2022'!T19</f>
        <v>0</v>
      </c>
      <c r="G17" s="9">
        <f>+'Monthly Data 2020_2021_2022'!U19</f>
        <v>0.11395000000000001</v>
      </c>
      <c r="H17" s="9">
        <f>+'Monthly Data 2020_2021_2022'!V19</f>
        <v>5.4400000000000004E-3</v>
      </c>
      <c r="I17" s="9">
        <f>+'Monthly Data 2020_2021_2022'!W19</f>
        <v>5.2299999999999994E-3</v>
      </c>
      <c r="J17" s="9">
        <f>+'Monthly Data 2020_2021_2022'!X19</f>
        <v>4.9100000000000003E-3</v>
      </c>
      <c r="K17" s="9">
        <f>+'Monthly Data 2020_2021_2022'!Y19</f>
        <v>9.8499999999999998E-4</v>
      </c>
      <c r="L17" s="9">
        <f>+'Monthly Data 2020_2021_2022'!Z19</f>
        <v>5.2670000000000008E-2</v>
      </c>
      <c r="M17" s="33">
        <f>+'Monthly Data 2020_2021_2022'!AA19</f>
        <v>97.081849999999989</v>
      </c>
      <c r="N17" s="9">
        <f>+'Monthly Data 2020_2021_2022'!AB19</f>
        <v>6.9749999999999986E-3</v>
      </c>
      <c r="O17" s="9">
        <f>+'Monthly Data 2020_2021_2022'!AC19</f>
        <v>7.7499999999999986E-4</v>
      </c>
      <c r="P17" s="9">
        <f>+'Monthly Data 2020_2021_2022'!AD19</f>
        <v>9.1666666666666857E-5</v>
      </c>
      <c r="Q17" s="33">
        <f>+'Monthly Data 2020_2021_2022'!AE19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3"/>
    </row>
    <row r="18" spans="2:31" x14ac:dyDescent="0.25">
      <c r="B18" s="4">
        <v>2020</v>
      </c>
      <c r="C18" s="4" t="s">
        <v>24</v>
      </c>
      <c r="D18" s="9">
        <f>+'Monthly Data 2020_2021_2022'!R20</f>
        <v>0.14614000000000002</v>
      </c>
      <c r="E18" s="9">
        <f>+'Monthly Data 2020_2021_2022'!S20</f>
        <v>0</v>
      </c>
      <c r="F18" s="9">
        <f>+'Monthly Data 2020_2021_2022'!T20</f>
        <v>0</v>
      </c>
      <c r="G18" s="9">
        <f>+'Monthly Data 2020_2021_2022'!U20</f>
        <v>0.11773</v>
      </c>
      <c r="H18" s="9">
        <f>+'Monthly Data 2020_2021_2022'!V20</f>
        <v>5.6799999999999993E-3</v>
      </c>
      <c r="I18" s="9">
        <f>+'Monthly Data 2020_2021_2022'!W20</f>
        <v>5.4499999999999991E-3</v>
      </c>
      <c r="J18" s="9">
        <f>+'Monthly Data 2020_2021_2022'!X20</f>
        <v>5.1150000000000006E-3</v>
      </c>
      <c r="K18" s="9">
        <f>+'Monthly Data 2020_2021_2022'!Y20</f>
        <v>1.0249999999999999E-3</v>
      </c>
      <c r="L18" s="9">
        <f>+'Monthly Data 2020_2021_2022'!Z20</f>
        <v>5.5104999999999994E-2</v>
      </c>
      <c r="M18" s="33">
        <f>+'Monthly Data 2020_2021_2022'!AA20</f>
        <v>101.394295</v>
      </c>
      <c r="N18" s="9">
        <f>+'Monthly Data 2020_2021_2022'!AB20</f>
        <v>6.7399999999999995E-3</v>
      </c>
      <c r="O18" s="9">
        <f>+'Monthly Data 2020_2021_2022'!AC20</f>
        <v>8.1500000000000008E-4</v>
      </c>
      <c r="P18" s="9">
        <f>+'Monthly Data 2020_2021_2022'!AD20</f>
        <v>9.1666666666666857E-5</v>
      </c>
      <c r="Q18" s="33">
        <f>+'Monthly Data 2020_2021_2022'!AE20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35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35">
        <f t="shared" si="0"/>
        <v>542.85613499999999</v>
      </c>
    </row>
    <row r="19" spans="2:31" x14ac:dyDescent="0.25">
      <c r="B19" s="4">
        <v>2021</v>
      </c>
      <c r="C19" s="4" t="s">
        <v>13</v>
      </c>
      <c r="D19" s="9">
        <f>+'Monthly Data 2020_2021_2022'!R29</f>
        <v>0.26605320444406672</v>
      </c>
      <c r="E19" s="9">
        <f>+'Monthly Data 2020_2021_2022'!S29</f>
        <v>2.4497152992000015E-8</v>
      </c>
      <c r="F19" s="9">
        <f>+'Monthly Data 2020_2021_2022'!T29</f>
        <v>0</v>
      </c>
      <c r="G19" s="9">
        <f>+'Monthly Data 2020_2021_2022'!U29</f>
        <v>0.21164394841773329</v>
      </c>
      <c r="H19" s="9">
        <f>+'Monthly Data 2020_2021_2022'!V29</f>
        <v>1.0584090846266665E-2</v>
      </c>
      <c r="I19" s="9">
        <f>+'Monthly Data 2020_2021_2022'!W29</f>
        <v>1.0168727176466667E-2</v>
      </c>
      <c r="J19" s="9">
        <f>+'Monthly Data 2020_2021_2022'!X29</f>
        <v>9.5331817510666671E-3</v>
      </c>
      <c r="K19" s="9">
        <f>+'Monthly Data 2020_2021_2022'!Y29</f>
        <v>1.9756102928E-3</v>
      </c>
      <c r="L19" s="9">
        <f>+'Monthly Data 2020_2021_2022'!Z29</f>
        <v>0.10674502320279999</v>
      </c>
      <c r="M19" s="33">
        <f>+'Monthly Data 2020_2021_2022'!AA29</f>
        <v>193.78258519006775</v>
      </c>
      <c r="N19" s="9">
        <f>+'Monthly Data 2020_2021_2022'!AB29</f>
        <v>9.1324475469200007E-3</v>
      </c>
      <c r="O19" s="9">
        <f>+'Monthly Data 2020_2021_2022'!AC29</f>
        <v>1.565489509384E-3</v>
      </c>
      <c r="P19" s="9">
        <f>+'Monthly Data 2020_2021_2022'!AD29</f>
        <v>1.5819582562488887E-3</v>
      </c>
      <c r="Q19" s="33">
        <f>+'Monthly Data 2020_2021_2022'!AE29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35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35">
        <f t="shared" si="2"/>
        <v>736.62719225253716</v>
      </c>
    </row>
    <row r="20" spans="2:31" x14ac:dyDescent="0.25">
      <c r="B20" s="4">
        <v>2021</v>
      </c>
      <c r="C20" s="4" t="s">
        <v>14</v>
      </c>
      <c r="D20" s="9">
        <f>+'Monthly Data 2020_2021_2022'!R30</f>
        <v>0.22427820444406665</v>
      </c>
      <c r="E20" s="9">
        <f>+'Monthly Data 2020_2021_2022'!S30</f>
        <v>2.4497152992000015E-8</v>
      </c>
      <c r="F20" s="9">
        <f>+'Monthly Data 2020_2021_2022'!T30</f>
        <v>0</v>
      </c>
      <c r="G20" s="9">
        <f>+'Monthly Data 2020_2021_2022'!U30</f>
        <v>0.17817894841773335</v>
      </c>
      <c r="H20" s="9">
        <f>+'Monthly Data 2020_2021_2022'!V30</f>
        <v>8.8640908462666659E-3</v>
      </c>
      <c r="I20" s="9">
        <f>+'Monthly Data 2020_2021_2022'!W30</f>
        <v>8.5137271764666664E-3</v>
      </c>
      <c r="J20" s="9">
        <f>+'Monthly Data 2020_2021_2022'!X30</f>
        <v>7.9831817510666678E-3</v>
      </c>
      <c r="K20" s="9">
        <f>+'Monthly Data 2020_2021_2022'!Y30</f>
        <v>1.6656102928000001E-3</v>
      </c>
      <c r="L20" s="9">
        <f>+'Monthly Data 2020_2021_2022'!Z30</f>
        <v>8.9925023202799992E-2</v>
      </c>
      <c r="M20" s="33">
        <f>+'Monthly Data 2020_2021_2022'!AA30</f>
        <v>162.98204519006774</v>
      </c>
      <c r="N20" s="9">
        <f>+'Monthly Data 2020_2021_2022'!AB30</f>
        <v>7.1774475469200006E-3</v>
      </c>
      <c r="O20" s="9">
        <f>+'Monthly Data 2020_2021_2022'!AC30</f>
        <v>1.325489509384E-3</v>
      </c>
      <c r="P20" s="9">
        <f>+'Monthly Data 2020_2021_2022'!AD30</f>
        <v>1.4969582562488887E-3</v>
      </c>
      <c r="Q20" s="33">
        <f>+'Monthly Data 2020_2021_2022'!AE30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35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35">
        <f t="shared" si="2"/>
        <v>899.17036950507429</v>
      </c>
    </row>
    <row r="21" spans="2:31" x14ac:dyDescent="0.25">
      <c r="B21" s="4">
        <v>2021</v>
      </c>
      <c r="C21" s="4" t="s">
        <v>15</v>
      </c>
      <c r="D21" s="9">
        <f>+'Monthly Data 2020_2021_2022'!R31</f>
        <v>0.22530820444406663</v>
      </c>
      <c r="E21" s="9">
        <f>+'Monthly Data 2020_2021_2022'!S31</f>
        <v>2.4497152992000015E-8</v>
      </c>
      <c r="F21" s="9">
        <f>+'Monthly Data 2020_2021_2022'!T31</f>
        <v>0</v>
      </c>
      <c r="G21" s="9">
        <f>+'Monthly Data 2020_2021_2022'!U31</f>
        <v>0.17900394841773334</v>
      </c>
      <c r="H21" s="9">
        <f>+'Monthly Data 2020_2021_2022'!V31</f>
        <v>8.8990908462666662E-3</v>
      </c>
      <c r="I21" s="9">
        <f>+'Monthly Data 2020_2021_2022'!W31</f>
        <v>8.5437271764666652E-3</v>
      </c>
      <c r="J21" s="9">
        <f>+'Monthly Data 2020_2021_2022'!X31</f>
        <v>8.0081817510666668E-3</v>
      </c>
      <c r="K21" s="9">
        <f>+'Monthly Data 2020_2021_2022'!Y31</f>
        <v>1.6656102928000001E-3</v>
      </c>
      <c r="L21" s="9">
        <f>+'Monthly Data 2020_2021_2022'!Z31</f>
        <v>9.0250023202800012E-2</v>
      </c>
      <c r="M21" s="33">
        <f>+'Monthly Data 2020_2021_2022'!AA31</f>
        <v>163.57270519006772</v>
      </c>
      <c r="N21" s="9">
        <f>+'Monthly Data 2020_2021_2022'!AB31</f>
        <v>7.1824475469199995E-3</v>
      </c>
      <c r="O21" s="9">
        <f>+'Monthly Data 2020_2021_2022'!AC31</f>
        <v>1.325489509384E-3</v>
      </c>
      <c r="P21" s="9">
        <f>+'Monthly Data 2020_2021_2022'!AD31</f>
        <v>1.4869582562488887E-3</v>
      </c>
      <c r="Q21" s="33">
        <f>+'Monthly Data 2020_2021_2022'!AE31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35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35">
        <f t="shared" si="2"/>
        <v>1062.2359367576114</v>
      </c>
    </row>
    <row r="22" spans="2:31" x14ac:dyDescent="0.25">
      <c r="B22" s="4">
        <v>2021</v>
      </c>
      <c r="C22" s="4" t="s">
        <v>16</v>
      </c>
      <c r="D22" s="9">
        <f>+'Monthly Data 2020_2021_2022'!R32</f>
        <v>0.28768820444406662</v>
      </c>
      <c r="E22" s="9">
        <f>+'Monthly Data 2020_2021_2022'!S32</f>
        <v>2.4497152992000015E-8</v>
      </c>
      <c r="F22" s="9">
        <f>+'Monthly Data 2020_2021_2022'!T32</f>
        <v>0</v>
      </c>
      <c r="G22" s="9">
        <f>+'Monthly Data 2020_2021_2022'!U32</f>
        <v>0.22635394841773337</v>
      </c>
      <c r="H22" s="9">
        <f>+'Monthly Data 2020_2021_2022'!V32</f>
        <v>1.2029090846266667E-2</v>
      </c>
      <c r="I22" s="9">
        <f>+'Monthly Data 2020_2021_2022'!W32</f>
        <v>1.1513727176466666E-2</v>
      </c>
      <c r="J22" s="9">
        <f>+'Monthly Data 2020_2021_2022'!X32</f>
        <v>1.0113181751066668E-2</v>
      </c>
      <c r="K22" s="9">
        <f>+'Monthly Data 2020_2021_2022'!Y32</f>
        <v>2.0956102927999994E-3</v>
      </c>
      <c r="L22" s="9">
        <f>+'Monthly Data 2020_2021_2022'!Z32</f>
        <v>0.11367002320279999</v>
      </c>
      <c r="M22" s="33">
        <f>+'Monthly Data 2020_2021_2022'!AA32</f>
        <v>205.96851519006773</v>
      </c>
      <c r="N22" s="9">
        <f>+'Monthly Data 2020_2021_2022'!AB32</f>
        <v>9.6974475469200003E-3</v>
      </c>
      <c r="O22" s="9">
        <f>+'Monthly Data 2020_2021_2022'!AC32</f>
        <v>1.6654895093840001E-3</v>
      </c>
      <c r="P22" s="9">
        <f>+'Monthly Data 2020_2021_2022'!AD32</f>
        <v>1.5369582562488888E-3</v>
      </c>
      <c r="Q22" s="33">
        <f>+'Monthly Data 2020_2021_2022'!AE32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35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35">
        <f t="shared" si="2"/>
        <v>1268.4498390101487</v>
      </c>
    </row>
    <row r="23" spans="2:31" x14ac:dyDescent="0.25">
      <c r="B23" s="4">
        <v>2021</v>
      </c>
      <c r="C23" s="4" t="s">
        <v>17</v>
      </c>
      <c r="D23" s="9">
        <f>+'Monthly Data 2020_2021_2022'!R33</f>
        <v>0.24071320444406666</v>
      </c>
      <c r="E23" s="9">
        <f>+'Monthly Data 2020_2021_2022'!S33</f>
        <v>2.4497152992000015E-8</v>
      </c>
      <c r="F23" s="9">
        <f>+'Monthly Data 2020_2021_2022'!T33</f>
        <v>0</v>
      </c>
      <c r="G23" s="9">
        <f>+'Monthly Data 2020_2021_2022'!U33</f>
        <v>0.19072394841773332</v>
      </c>
      <c r="H23" s="9">
        <f>+'Monthly Data 2020_2021_2022'!V33</f>
        <v>1.2879090846266667E-2</v>
      </c>
      <c r="I23" s="9">
        <f>+'Monthly Data 2020_2021_2022'!W33</f>
        <v>1.2153727176466666E-2</v>
      </c>
      <c r="J23" s="9">
        <f>+'Monthly Data 2020_2021_2022'!X33</f>
        <v>8.5481817510666656E-3</v>
      </c>
      <c r="K23" s="9">
        <f>+'Monthly Data 2020_2021_2022'!Y33</f>
        <v>1.7756102927999999E-3</v>
      </c>
      <c r="L23" s="9">
        <f>+'Monthly Data 2020_2021_2022'!Z33</f>
        <v>9.621502320280001E-2</v>
      </c>
      <c r="M23" s="33">
        <f>+'Monthly Data 2020_2021_2022'!AA33</f>
        <v>174.05216019006772</v>
      </c>
      <c r="N23" s="9">
        <f>+'Monthly Data 2020_2021_2022'!AB33</f>
        <v>7.7924475469199998E-3</v>
      </c>
      <c r="O23" s="9">
        <f>+'Monthly Data 2020_2021_2022'!AC33</f>
        <v>1.4104895093840003E-3</v>
      </c>
      <c r="P23" s="9">
        <f>+'Monthly Data 2020_2021_2022'!AD33</f>
        <v>1.5019582562488889E-3</v>
      </c>
      <c r="Q23" s="33">
        <f>+'Monthly Data 2020_2021_2022'!AE33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35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35">
        <f t="shared" si="2"/>
        <v>1442.9864712626857</v>
      </c>
    </row>
    <row r="24" spans="2:31" x14ac:dyDescent="0.25">
      <c r="B24" s="4">
        <v>2021</v>
      </c>
      <c r="C24" s="4" t="s">
        <v>18</v>
      </c>
      <c r="D24" s="9">
        <f>+'Monthly Data 2020_2021_2022'!R34</f>
        <v>1.9321180403405405</v>
      </c>
      <c r="E24" s="9">
        <f>+'Monthly Data 2020_2021_2022'!S34</f>
        <v>1.5969109300057557E-2</v>
      </c>
      <c r="F24" s="9">
        <f>+'Monthly Data 2020_2021_2022'!T34</f>
        <v>4.9999999999999996E-5</v>
      </c>
      <c r="G24" s="9">
        <f>+'Monthly Data 2020_2021_2022'!U34</f>
        <v>1.350883637577851</v>
      </c>
      <c r="H24" s="9">
        <f>+'Monthly Data 2020_2021_2022'!V34</f>
        <v>0.10908959191236474</v>
      </c>
      <c r="I24" s="9">
        <f>+'Monthly Data 2020_2021_2022'!W34</f>
        <v>0.16348422824256473</v>
      </c>
      <c r="J24" s="9">
        <f>+'Monthly Data 2020_2021_2022'!X34</f>
        <v>0.16087368281716477</v>
      </c>
      <c r="K24" s="9">
        <f>+'Monthly Data 2020_2021_2022'!Y34</f>
        <v>0.39956344765607799</v>
      </c>
      <c r="L24" s="9">
        <f>+'Monthly Data 2020_2021_2022'!Z34</f>
        <v>0.16892628590982456</v>
      </c>
      <c r="M24" s="33">
        <f>+'Monthly Data 2020_2021_2022'!AA34</f>
        <v>2221.665607349511</v>
      </c>
      <c r="N24" s="9">
        <f>+'Monthly Data 2020_2021_2022'!AB34</f>
        <v>0.50356989595550627</v>
      </c>
      <c r="O24" s="9">
        <f>+'Monthly Data 2020_2021_2022'!AC34</f>
        <v>6.2621124375607951E-3</v>
      </c>
      <c r="P24" s="9">
        <f>+'Monthly Data 2020_2021_2022'!AD34</f>
        <v>2.7019582562488888E-3</v>
      </c>
      <c r="Q24" s="33">
        <f>+'Monthly Data 2020_2021_2022'!AE34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35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35">
        <f t="shared" si="2"/>
        <v>3678.5720492815708</v>
      </c>
    </row>
    <row r="25" spans="2:31" x14ac:dyDescent="0.25">
      <c r="B25" s="4">
        <v>2021</v>
      </c>
      <c r="C25" s="4" t="s">
        <v>19</v>
      </c>
      <c r="D25" s="9">
        <f>+'Monthly Data 2020_2021_2022'!R35</f>
        <v>1.6310762783375403</v>
      </c>
      <c r="E25" s="9">
        <f>+'Monthly Data 2020_2021_2022'!S35</f>
        <v>2.0157536572079137E-5</v>
      </c>
      <c r="F25" s="9">
        <f>+'Monthly Data 2020_2021_2022'!T35</f>
        <v>5.3499999999999999E-4</v>
      </c>
      <c r="G25" s="9">
        <f>+'Monthly Data 2020_2021_2022'!U35</f>
        <v>1.4760766605835145</v>
      </c>
      <c r="H25" s="9">
        <f>+'Monthly Data 2020_2021_2022'!V35</f>
        <v>0.12149770357852376</v>
      </c>
      <c r="I25" s="9">
        <f>+'Monthly Data 2020_2021_2022'!W35</f>
        <v>0.21838233990872377</v>
      </c>
      <c r="J25" s="9">
        <f>+'Monthly Data 2020_2021_2022'!X35</f>
        <v>0.21602679448332376</v>
      </c>
      <c r="K25" s="9">
        <f>+'Monthly Data 2020_2021_2022'!Y35</f>
        <v>2.5553998658386983E-3</v>
      </c>
      <c r="L25" s="9">
        <f>+'Monthly Data 2020_2021_2022'!Z35</f>
        <v>0.20964169653232601</v>
      </c>
      <c r="M25" s="33">
        <f>+'Monthly Data 2020_2021_2022'!AA35</f>
        <v>3696.3723975951802</v>
      </c>
      <c r="N25" s="9">
        <f>+'Monthly Data 2020_2021_2022'!AB35</f>
        <v>0.52305239232856315</v>
      </c>
      <c r="O25" s="9">
        <f>+'Monthly Data 2020_2021_2022'!AC35</f>
        <v>8.2548196198812367E-3</v>
      </c>
      <c r="P25" s="9">
        <f>+'Monthly Data 2020_2021_2022'!AD35</f>
        <v>3.6469582562488885E-3</v>
      </c>
      <c r="Q25" s="33">
        <f>+'Monthly Data 2020_2021_2022'!AE35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35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35">
        <f t="shared" si="2"/>
        <v>7389.8106163257653</v>
      </c>
    </row>
    <row r="26" spans="2:31" x14ac:dyDescent="0.25">
      <c r="B26" s="4">
        <v>2021</v>
      </c>
      <c r="C26" s="4" t="s">
        <v>20</v>
      </c>
      <c r="D26" s="9">
        <f>+'Monthly Data 2020_2021_2022'!R36</f>
        <v>0.59022403996544703</v>
      </c>
      <c r="E26" s="9">
        <f>+'Monthly Data 2020_2021_2022'!S36</f>
        <v>1.5290575991166273E-5</v>
      </c>
      <c r="F26" s="9">
        <f>+'Monthly Data 2020_2021_2022'!T36</f>
        <v>0</v>
      </c>
      <c r="G26" s="9">
        <f>+'Monthly Data 2020_2021_2022'!U36</f>
        <v>0.65449645664972167</v>
      </c>
      <c r="H26" s="9">
        <f>+'Monthly Data 2020_2021_2022'!V36</f>
        <v>9.2138649359821329E-2</v>
      </c>
      <c r="I26" s="9">
        <f>+'Monthly Data 2020_2021_2022'!W36</f>
        <v>9.1578285690021327E-2</v>
      </c>
      <c r="J26" s="9">
        <f>+'Monthly Data 2020_2021_2022'!X36</f>
        <v>8.9267740264621337E-2</v>
      </c>
      <c r="K26" s="9">
        <f>+'Monthly Data 2020_2021_2022'!Y36</f>
        <v>2.3471294338804505E-3</v>
      </c>
      <c r="L26" s="9">
        <f>+'Monthly Data 2020_2021_2022'!Z36</f>
        <v>0.14095268545294276</v>
      </c>
      <c r="M26" s="33">
        <f>+'Monthly Data 2020_2021_2022'!AA36</f>
        <v>2038.6449193157493</v>
      </c>
      <c r="N26" s="9">
        <f>+'Monthly Data 2020_2021_2022'!AB36</f>
        <v>0.47936546693996224</v>
      </c>
      <c r="O26" s="9">
        <f>+'Monthly Data 2020_2021_2022'!AC36</f>
        <v>3.9866359182237797E-3</v>
      </c>
      <c r="P26" s="9">
        <f>+'Monthly Data 2020_2021_2022'!AD36</f>
        <v>1.4819582562488889E-3</v>
      </c>
      <c r="Q26" s="33">
        <f>+'Monthly Data 2020_2021_2022'!AE36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35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35">
        <f t="shared" si="2"/>
        <v>9440.7833771296246</v>
      </c>
    </row>
    <row r="27" spans="2:31" x14ac:dyDescent="0.25">
      <c r="B27" s="4">
        <v>2021</v>
      </c>
      <c r="C27" s="4" t="s">
        <v>21</v>
      </c>
      <c r="D27" s="9">
        <f>+'Monthly Data 2020_2021_2022'!R37</f>
        <v>0.54153060504421668</v>
      </c>
      <c r="E27" s="9">
        <f>+'Monthly Data 2020_2021_2022'!S37</f>
        <v>7.5157536572079153E-5</v>
      </c>
      <c r="F27" s="9">
        <f>+'Monthly Data 2020_2021_2022'!T37</f>
        <v>5.7894999999999995E-2</v>
      </c>
      <c r="G27" s="9">
        <f>+'Monthly Data 2020_2021_2022'!U37</f>
        <v>1.0429404099798356</v>
      </c>
      <c r="H27" s="9">
        <f>+'Monthly Data 2020_2021_2022'!V37</f>
        <v>0.1243751638892152</v>
      </c>
      <c r="I27" s="9">
        <f>+'Monthly Data 2020_2021_2022'!W37</f>
        <v>0.2531598002194152</v>
      </c>
      <c r="J27" s="9">
        <f>+'Monthly Data 2020_2021_2022'!X37</f>
        <v>0.25013925479401522</v>
      </c>
      <c r="K27" s="9">
        <f>+'Monthly Data 2020_2021_2022'!Y37</f>
        <v>3.4096016036655819E-3</v>
      </c>
      <c r="L27" s="9">
        <f>+'Monthly Data 2020_2021_2022'!Z37</f>
        <v>0.21411023736613524</v>
      </c>
      <c r="M27" s="33">
        <f>+'Monthly Data 2020_2021_2022'!AA37</f>
        <v>8099.9705635964301</v>
      </c>
      <c r="N27" s="9">
        <f>+'Monthly Data 2020_2021_2022'!AB37</f>
        <v>0.53392439025602434</v>
      </c>
      <c r="O27" s="9">
        <f>+'Monthly Data 2020_2021_2022'!AC37</f>
        <v>9.2345571889420105E-3</v>
      </c>
      <c r="P27" s="9">
        <f>+'Monthly Data 2020_2021_2022'!AD37</f>
        <v>1.9295458256248888E-2</v>
      </c>
      <c r="Q27" s="33">
        <f>+'Monthly Data 2020_2021_2022'!AE37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35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35">
        <f t="shared" si="2"/>
        <v>17373.650276894074</v>
      </c>
    </row>
    <row r="28" spans="2:31" s="32" customFormat="1" x14ac:dyDescent="0.25">
      <c r="B28" s="29">
        <v>2021</v>
      </c>
      <c r="C28" s="29" t="s">
        <v>22</v>
      </c>
      <c r="D28" s="30">
        <f>+'Monthly Data 2020_2021_2022'!R38</f>
        <v>0.42013205853258884</v>
      </c>
      <c r="E28" s="30">
        <f>+'Monthly Data 2020_2021_2022'!S38</f>
        <v>2.1515753657207914E-4</v>
      </c>
      <c r="F28" s="30">
        <f>+'Monthly Data 2020_2021_2022'!T38</f>
        <v>0.27731499999999998</v>
      </c>
      <c r="G28" s="30">
        <f>+'Monthly Data 2020_2021_2022'!U38</f>
        <v>1.0285425772977437</v>
      </c>
      <c r="H28" s="30">
        <f>+'Monthly Data 2020_2021_2022'!V38</f>
        <v>0.30363834549140822</v>
      </c>
      <c r="I28" s="30">
        <f>+'Monthly Data 2020_2021_2022'!W38</f>
        <v>1.0149729818216082</v>
      </c>
      <c r="J28" s="30">
        <f>+'Monthly Data 2020_2021_2022'!X38</f>
        <v>1.0125824363962084</v>
      </c>
      <c r="K28" s="30">
        <f>+'Monthly Data 2020_2021_2022'!Y38</f>
        <v>5.3324729045372719E-3</v>
      </c>
      <c r="L28" s="30">
        <f>+'Monthly Data 2020_2021_2022'!Z38</f>
        <v>0.53833021075277143</v>
      </c>
      <c r="M28" s="34">
        <f>+'Monthly Data 2020_2021_2022'!AA38</f>
        <v>22542.319853093468</v>
      </c>
      <c r="N28" s="30">
        <f>+'Monthly Data 2020_2021_2022'!AB38</f>
        <v>0.7870665208259725</v>
      </c>
      <c r="O28" s="30">
        <f>+'Monthly Data 2020_2021_2022'!AC38</f>
        <v>3.3764322382312174E-2</v>
      </c>
      <c r="P28" s="30">
        <f>+'Monthly Data 2020_2021_2022'!AD38</f>
        <v>1.5416402700693334E-2</v>
      </c>
      <c r="Q28" s="34">
        <f>+'Monthly Data 2020_2021_2022'!AE38</f>
        <v>22572.056406345589</v>
      </c>
      <c r="R28" s="31">
        <f t="shared" si="1"/>
        <v>6.6483270444406672</v>
      </c>
      <c r="S28" s="31">
        <f t="shared" si="1"/>
        <v>1.6294994971529919E-2</v>
      </c>
      <c r="T28" s="31">
        <f t="shared" si="1"/>
        <v>0.33579499999999995</v>
      </c>
      <c r="U28" s="31">
        <f t="shared" si="1"/>
        <v>6.7705244841773329</v>
      </c>
      <c r="V28" s="31">
        <f t="shared" si="1"/>
        <v>0.81511490846266654</v>
      </c>
      <c r="W28" s="31">
        <f t="shared" si="1"/>
        <v>1.8031512717646665</v>
      </c>
      <c r="X28" s="31">
        <f t="shared" si="1"/>
        <v>1.7831008175106668</v>
      </c>
      <c r="Y28" s="31">
        <f t="shared" si="1"/>
        <v>0.42439610292799995</v>
      </c>
      <c r="Z28" s="31">
        <f t="shared" si="1"/>
        <v>1.8765412320280002</v>
      </c>
      <c r="AA28" s="36">
        <f t="shared" si="1"/>
        <v>39697.807496900678</v>
      </c>
      <c r="AB28" s="31">
        <f t="shared" si="1"/>
        <v>2.8816759040406286</v>
      </c>
      <c r="AC28" s="31">
        <f t="shared" si="2"/>
        <v>7.0384895093839994E-2</v>
      </c>
      <c r="AD28" s="31">
        <f t="shared" si="2"/>
        <v>5.0330860340266667E-2</v>
      </c>
      <c r="AE28" s="36">
        <f t="shared" si="2"/>
        <v>39790.825013239664</v>
      </c>
    </row>
    <row r="29" spans="2:31" x14ac:dyDescent="0.25">
      <c r="B29" s="4">
        <v>2021</v>
      </c>
      <c r="C29" s="4" t="s">
        <v>23</v>
      </c>
      <c r="D29" s="9">
        <f>+'Monthly Data 2020_2021_2022'!R39</f>
        <v>0.11879320444406666</v>
      </c>
      <c r="E29" s="9">
        <f>+'Monthly Data 2020_2021_2022'!S39</f>
        <v>5.2502449715299197E-4</v>
      </c>
      <c r="F29" s="9">
        <f>+'Monthly Data 2020_2021_2022'!T39</f>
        <v>0.64970500000000009</v>
      </c>
      <c r="G29" s="9">
        <f>+'Monthly Data 2020_2021_2022'!U39</f>
        <v>1.5788539484177335</v>
      </c>
      <c r="H29" s="9">
        <f>+'Monthly Data 2020_2021_2022'!V39</f>
        <v>0.57628909084626667</v>
      </c>
      <c r="I29" s="9">
        <f>+'Monthly Data 2020_2021_2022'!W39</f>
        <v>2.0373687271764669</v>
      </c>
      <c r="J29" s="9">
        <f>+'Monthly Data 2020_2021_2022'!X39</f>
        <v>2.0358381817510667</v>
      </c>
      <c r="K29" s="9">
        <f>+'Monthly Data 2020_2021_2022'!Y39</f>
        <v>1.3135610292799998E-2</v>
      </c>
      <c r="L29" s="9">
        <f>+'Monthly Data 2020_2021_2022'!Z39</f>
        <v>1.0857600232028002</v>
      </c>
      <c r="M29" s="33">
        <f>+'Monthly Data 2020_2021_2022'!AA39</f>
        <v>40915.92138019007</v>
      </c>
      <c r="N29" s="9">
        <f>+'Monthly Data 2020_2021_2022'!AB39</f>
        <v>1.1301067332612058</v>
      </c>
      <c r="O29" s="9">
        <f>+'Monthly Data 2020_2021_2022'!AC39</f>
        <v>6.8005489509383996E-2</v>
      </c>
      <c r="P29" s="9">
        <f>+'Monthly Data 2020_2021_2022'!AD39</f>
        <v>3.1616402700693332E-2</v>
      </c>
      <c r="Q29" s="33">
        <f>+'Monthly Data 2020_2021_2022'!AE39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35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35">
        <f t="shared" si="2"/>
        <v>80657.776782635046</v>
      </c>
    </row>
    <row r="30" spans="2:31" x14ac:dyDescent="0.25">
      <c r="B30" s="4">
        <v>2021</v>
      </c>
      <c r="C30" s="4" t="s">
        <v>24</v>
      </c>
      <c r="D30" s="9">
        <f>+'Monthly Data 2020_2021_2022'!R40</f>
        <v>0.23484820444406668</v>
      </c>
      <c r="E30" s="9">
        <f>+'Monthly Data 2020_2021_2022'!S40</f>
        <v>6.0002449715299195E-4</v>
      </c>
      <c r="F30" s="9">
        <f>+'Monthly Data 2020_2021_2022'!T40</f>
        <v>1.8116749999999999</v>
      </c>
      <c r="G30" s="9">
        <f>+'Monthly Data 2020_2021_2022'!U40</f>
        <v>2.744588948417733</v>
      </c>
      <c r="H30" s="9">
        <f>+'Monthly Data 2020_2021_2022'!V40</f>
        <v>0.91666409084626665</v>
      </c>
      <c r="I30" s="9">
        <f>+'Monthly Data 2020_2021_2022'!W40</f>
        <v>3.237263727176467</v>
      </c>
      <c r="J30" s="9">
        <f>+'Monthly Data 2020_2021_2022'!X40</f>
        <v>3.2337431817510671</v>
      </c>
      <c r="K30" s="9">
        <f>+'Monthly Data 2020_2021_2022'!Y40</f>
        <v>1.5000610292799999E-2</v>
      </c>
      <c r="L30" s="9">
        <f>+'Monthly Data 2020_2021_2022'!Z40</f>
        <v>1.7246950232028</v>
      </c>
      <c r="M30" s="33">
        <f>+'Monthly Data 2020_2021_2022'!AA40</f>
        <v>57105.315440190068</v>
      </c>
      <c r="N30" s="9">
        <f>+'Monthly Data 2020_2021_2022'!AB40</f>
        <v>1.5305167332612057</v>
      </c>
      <c r="O30" s="9">
        <f>+'Monthly Data 2020_2021_2022'!AC40</f>
        <v>0.108015489509384</v>
      </c>
      <c r="P30" s="9">
        <f>+'Monthly Data 2020_2021_2022'!AD40</f>
        <v>5.0246402700693339E-2</v>
      </c>
      <c r="Q30" s="33">
        <f>+'Monthly Data 2020_2021_2022'!AE40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35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35">
        <f t="shared" si="2"/>
        <v>137731.73891703045</v>
      </c>
    </row>
    <row r="31" spans="2:31" x14ac:dyDescent="0.25">
      <c r="B31" s="4">
        <v>2022</v>
      </c>
      <c r="C31" s="4" t="s">
        <v>13</v>
      </c>
      <c r="D31" s="9">
        <f>+'Monthly Data 2020_2021_2022'!R49</f>
        <v>0.56842165063548211</v>
      </c>
      <c r="E31" s="9">
        <f>+'Monthly Data 2020_2021_2022'!S49</f>
        <v>6.8864214305440485E-4</v>
      </c>
      <c r="F31" s="9">
        <f>+'Monthly Data 2020_2021_2022'!T49</f>
        <v>2.7013280499999999</v>
      </c>
      <c r="G31" s="9">
        <f>+'Monthly Data 2020_2021_2022'!U49</f>
        <v>3.299085488485566</v>
      </c>
      <c r="H31" s="9">
        <f>+'Monthly Data 2020_2021_2022'!V49</f>
        <v>0.1741542543629046</v>
      </c>
      <c r="I31" s="9">
        <f>+'Monthly Data 2020_2021_2022'!W49</f>
        <v>0.29916575105882742</v>
      </c>
      <c r="J31" s="9">
        <f>+'Monthly Data 2020_2021_2022'!X49</f>
        <v>0.29506081178898613</v>
      </c>
      <c r="K31" s="9">
        <f>+'Monthly Data 2020_2021_2022'!Y49</f>
        <v>1.7158493018021071E-2</v>
      </c>
      <c r="L31" s="9">
        <f>+'Monthly Data 2020_2021_2022'!Z49</f>
        <v>8.1167141382268299E-3</v>
      </c>
      <c r="M31" s="33">
        <f>+'Monthly Data 2020_2021_2022'!AA49</f>
        <v>50158.978690786033</v>
      </c>
      <c r="N31" s="9">
        <f>+'Monthly Data 2020_2021_2022'!AB49</f>
        <v>0.9767709578884749</v>
      </c>
      <c r="O31" s="9">
        <f>+'Monthly Data 2020_2021_2022'!AC49</f>
        <v>9.7170156440667704E-2</v>
      </c>
      <c r="P31" s="9">
        <f>+'Monthly Data 2020_2021_2022'!AD49</f>
        <v>4.5218609400704581E-2</v>
      </c>
      <c r="Q31" s="33">
        <f>+'Monthly Data 2020_2021_2022'!AE49</f>
        <v>50212.354663402555</v>
      </c>
      <c r="R31" s="12">
        <f t="shared" si="1"/>
        <v>7.015131899520215</v>
      </c>
      <c r="S31" s="12">
        <f t="shared" si="1"/>
        <v>1.8108661611737315E-2</v>
      </c>
      <c r="T31" s="12">
        <f t="shared" si="1"/>
        <v>5.4985030500000001</v>
      </c>
      <c r="U31" s="12">
        <f t="shared" si="1"/>
        <v>13.949728921080633</v>
      </c>
      <c r="V31" s="12">
        <f t="shared" si="1"/>
        <v>2.4605182536718377</v>
      </c>
      <c r="W31" s="12">
        <f t="shared" si="1"/>
        <v>7.3561007499999613</v>
      </c>
      <c r="X31" s="12">
        <f t="shared" si="1"/>
        <v>7.3281848110507202</v>
      </c>
      <c r="Y31" s="12">
        <f t="shared" si="1"/>
        <v>0.46570520623882106</v>
      </c>
      <c r="Z31" s="12">
        <f t="shared" si="1"/>
        <v>4.4805929693690274</v>
      </c>
      <c r="AA31" s="35">
        <f t="shared" si="1"/>
        <v>187485.76427787679</v>
      </c>
      <c r="AB31" s="12">
        <f t="shared" si="1"/>
        <v>6.496222880904595</v>
      </c>
      <c r="AC31" s="12">
        <f t="shared" si="2"/>
        <v>0.34042054104389174</v>
      </c>
      <c r="AD31" s="12">
        <f t="shared" si="2"/>
        <v>0.17564698355277569</v>
      </c>
      <c r="AE31" s="35">
        <f t="shared" si="2"/>
        <v>187749.61526318046</v>
      </c>
    </row>
    <row r="32" spans="2:31" x14ac:dyDescent="0.25">
      <c r="B32" s="4">
        <v>2022</v>
      </c>
      <c r="C32" s="4" t="s">
        <v>14</v>
      </c>
      <c r="D32" s="9">
        <f>+'Monthly Data 2020_2021_2022'!R50</f>
        <v>0.47202289046608892</v>
      </c>
      <c r="E32" s="9">
        <f>+'Monthly Data 2020_2021_2022'!S50</f>
        <v>8.072991116634448E-4</v>
      </c>
      <c r="F32" s="9">
        <f>+'Monthly Data 2020_2021_2022'!T50</f>
        <v>2.0865470500000001</v>
      </c>
      <c r="G32" s="9">
        <f>+'Monthly Data 2020_2021_2022'!U50</f>
        <v>3.5533318781412957</v>
      </c>
      <c r="H32" s="9">
        <f>+'Monthly Data 2020_2021_2022'!V50</f>
        <v>0.43638780080402539</v>
      </c>
      <c r="I32" s="9">
        <f>+'Monthly Data 2020_2021_2022'!W50</f>
        <v>1.4513487391102813</v>
      </c>
      <c r="J32" s="9">
        <f>+'Monthly Data 2020_2021_2022'!X50</f>
        <v>1.4445907227134558</v>
      </c>
      <c r="K32" s="9">
        <f>+'Monthly Data 2020_2021_2022'!Y50</f>
        <v>2.0127658931736861E-2</v>
      </c>
      <c r="L32" s="9">
        <f>+'Monthly Data 2020_2021_2022'!Z50</f>
        <v>9.9879025559541576E-4</v>
      </c>
      <c r="M32" s="33">
        <f>+'Monthly Data 2020_2021_2022'!AA50</f>
        <v>68458.680040763167</v>
      </c>
      <c r="N32" s="9">
        <f>+'Monthly Data 2020_2021_2022'!AB50</f>
        <v>1.3319154938795617</v>
      </c>
      <c r="O32" s="9">
        <f>+'Monthly Data 2020_2021_2022'!AC50</f>
        <v>0.13277981554598842</v>
      </c>
      <c r="P32" s="9">
        <f>+'Monthly Data 2020_2021_2022'!AD50</f>
        <v>6.1772928402834687E-2</v>
      </c>
      <c r="Q32" s="33">
        <f>+'Monthly Data 2020_2021_2022'!AE50</f>
        <v>68531.546305042852</v>
      </c>
      <c r="R32" s="12">
        <f t="shared" si="1"/>
        <v>7.2628765855422373</v>
      </c>
      <c r="S32" s="12">
        <f t="shared" si="1"/>
        <v>1.8915936226247768E-2</v>
      </c>
      <c r="T32" s="12">
        <f t="shared" si="1"/>
        <v>7.5850501000000001</v>
      </c>
      <c r="U32" s="12">
        <f t="shared" si="1"/>
        <v>17.324881850804196</v>
      </c>
      <c r="V32" s="12">
        <f t="shared" si="1"/>
        <v>2.8880419636295969</v>
      </c>
      <c r="W32" s="12">
        <f t="shared" si="1"/>
        <v>8.7989357619337749</v>
      </c>
      <c r="X32" s="12">
        <f t="shared" si="1"/>
        <v>8.7647923520131084</v>
      </c>
      <c r="Y32" s="12">
        <f t="shared" si="1"/>
        <v>0.48416725487775791</v>
      </c>
      <c r="Z32" s="12">
        <f t="shared" si="1"/>
        <v>4.3916667364218229</v>
      </c>
      <c r="AA32" s="35">
        <f t="shared" si="1"/>
        <v>255781.4622734499</v>
      </c>
      <c r="AB32" s="12">
        <f t="shared" si="1"/>
        <v>7.8209609272372376</v>
      </c>
      <c r="AC32" s="12">
        <f t="shared" si="2"/>
        <v>0.47187486708049609</v>
      </c>
      <c r="AD32" s="12">
        <f t="shared" si="2"/>
        <v>0.23592295369936148</v>
      </c>
      <c r="AE32" s="35">
        <f t="shared" si="2"/>
        <v>256117.60632597079</v>
      </c>
    </row>
    <row r="33" spans="2:31" x14ac:dyDescent="0.25">
      <c r="B33" s="4">
        <v>2022</v>
      </c>
      <c r="C33" s="4" t="s">
        <v>15</v>
      </c>
      <c r="D33" s="9">
        <f>+'Monthly Data 2020_2021_2022'!R51</f>
        <v>0.29773309297151229</v>
      </c>
      <c r="E33" s="9">
        <f>+'Monthly Data 2020_2021_2022'!S51</f>
        <v>1.2652588145260618E-3</v>
      </c>
      <c r="F33" s="9">
        <f>+'Monthly Data 2020_2021_2022'!T51</f>
        <v>2.6676541</v>
      </c>
      <c r="G33" s="9">
        <f>+'Monthly Data 2020_2021_2022'!U51</f>
        <v>4.1277632026862658</v>
      </c>
      <c r="H33" s="9">
        <f>+'Monthly Data 2020_2021_2022'!V51</f>
        <v>0.49120768913999896</v>
      </c>
      <c r="I33" s="9">
        <f>+'Monthly Data 2020_2021_2022'!W51</f>
        <v>1.6660291257764528</v>
      </c>
      <c r="J33" s="9">
        <f>+'Monthly Data 2020_2021_2022'!X51</f>
        <v>1.6581664544748658</v>
      </c>
      <c r="K33" s="9">
        <f>+'Monthly Data 2020_2021_2022'!Y51</f>
        <v>3.1532938377471197E-2</v>
      </c>
      <c r="L33" s="9">
        <f>+'Monthly Data 2020_2021_2022'!Z51</f>
        <v>4.0272431069322268E-3</v>
      </c>
      <c r="M33" s="33">
        <f>+'Monthly Data 2020_2021_2022'!AA51</f>
        <v>79645.797460554546</v>
      </c>
      <c r="N33" s="9">
        <f>+'Monthly Data 2020_2021_2022'!AB51</f>
        <v>1.5518738647744001</v>
      </c>
      <c r="O33" s="9">
        <f>+'Monthly Data 2020_2021_2022'!AC51</f>
        <v>0.15472226024417932</v>
      </c>
      <c r="P33" s="9">
        <f>+'Monthly Data 2020_2021_2022'!AD51</f>
        <v>7.1979796809936991E-2</v>
      </c>
      <c r="Q33" s="33">
        <f>+'Monthly Data 2020_2021_2022'!AE51</f>
        <v>79730.701557726643</v>
      </c>
      <c r="R33" s="12">
        <f t="shared" si="1"/>
        <v>7.3353014740696825</v>
      </c>
      <c r="S33" s="12">
        <f t="shared" si="1"/>
        <v>2.0181170543620838E-2</v>
      </c>
      <c r="T33" s="12">
        <f t="shared" si="1"/>
        <v>10.2527042</v>
      </c>
      <c r="U33" s="12">
        <f t="shared" si="1"/>
        <v>21.273641105072727</v>
      </c>
      <c r="V33" s="12">
        <f t="shared" si="1"/>
        <v>3.3703505619233289</v>
      </c>
      <c r="W33" s="12">
        <f t="shared" si="1"/>
        <v>10.456421160533761</v>
      </c>
      <c r="X33" s="12">
        <f t="shared" si="1"/>
        <v>10.414950624736909</v>
      </c>
      <c r="Y33" s="12">
        <f t="shared" si="1"/>
        <v>0.5140345829624291</v>
      </c>
      <c r="Z33" s="12">
        <f t="shared" si="1"/>
        <v>4.3054439563259548</v>
      </c>
      <c r="AA33" s="35">
        <f t="shared" si="1"/>
        <v>335263.68702881434</v>
      </c>
      <c r="AB33" s="12">
        <f t="shared" si="1"/>
        <v>9.3656523444647171</v>
      </c>
      <c r="AC33" s="12">
        <f t="shared" si="2"/>
        <v>0.62527163781529138</v>
      </c>
      <c r="AD33" s="12">
        <f t="shared" si="2"/>
        <v>0.3064157922530496</v>
      </c>
      <c r="AE33" s="35">
        <f t="shared" si="2"/>
        <v>335684.16040644492</v>
      </c>
    </row>
    <row r="34" spans="2:31" x14ac:dyDescent="0.25">
      <c r="B34" s="4">
        <v>2022</v>
      </c>
      <c r="C34" s="4" t="s">
        <v>16</v>
      </c>
      <c r="D34" s="9">
        <f>+'Monthly Data 2020_2021_2022'!R52</f>
        <v>0.7422955167935632</v>
      </c>
      <c r="E34" s="9">
        <f>+'Monthly Data 2020_2021_2022'!S52</f>
        <v>5.6554242147976606E-4</v>
      </c>
      <c r="F34" s="9">
        <f>+'Monthly Data 2020_2021_2022'!T52</f>
        <v>0.77960379999999996</v>
      </c>
      <c r="G34" s="9">
        <f>+'Monthly Data 2020_2021_2022'!U52</f>
        <v>1.876990712086605</v>
      </c>
      <c r="H34" s="9">
        <f>+'Monthly Data 2020_2021_2022'!V52</f>
        <v>0.2095335178512463</v>
      </c>
      <c r="I34" s="9">
        <f>+'Monthly Data 2020_2021_2022'!W52</f>
        <v>0.7108856399766843</v>
      </c>
      <c r="J34" s="9">
        <f>+'Monthly Data 2020_2021_2022'!X52</f>
        <v>0.70522602443700177</v>
      </c>
      <c r="K34" s="9">
        <f>+'Monthly Data 2020_2021_2022'!Y52</f>
        <v>1.4099388932595984E-2</v>
      </c>
      <c r="L34" s="9">
        <f>+'Monthly Data 2020_2021_2022'!Z52</f>
        <v>2.7593735688519597E-2</v>
      </c>
      <c r="M34" s="33">
        <f>+'Monthly Data 2020_2021_2022'!AA52</f>
        <v>33638.528092086803</v>
      </c>
      <c r="N34" s="9">
        <f>+'Monthly Data 2020_2021_2022'!AB52</f>
        <v>0.65411672229640039</v>
      </c>
      <c r="O34" s="9">
        <f>+'Monthly Data 2020_2021_2022'!AC52</f>
        <v>6.4967509446158395E-2</v>
      </c>
      <c r="P34" s="9">
        <f>+'Monthly Data 2020_2021_2022'!AD52</f>
        <v>3.0163905042984603E-2</v>
      </c>
      <c r="Q34" s="33">
        <f>+'Monthly Data 2020_2021_2022'!AE52</f>
        <v>33674.241332209167</v>
      </c>
      <c r="R34" s="12">
        <f t="shared" si="1"/>
        <v>7.7899087864191792</v>
      </c>
      <c r="S34" s="12">
        <f t="shared" si="1"/>
        <v>2.0746688467947614E-2</v>
      </c>
      <c r="T34" s="12">
        <f t="shared" si="1"/>
        <v>11.032308</v>
      </c>
      <c r="U34" s="12">
        <f t="shared" si="1"/>
        <v>22.924277868741601</v>
      </c>
      <c r="V34" s="12">
        <f t="shared" si="1"/>
        <v>3.5678549889283087</v>
      </c>
      <c r="W34" s="12">
        <f t="shared" si="1"/>
        <v>11.155793073333978</v>
      </c>
      <c r="X34" s="12">
        <f t="shared" si="1"/>
        <v>11.110063467422842</v>
      </c>
      <c r="Y34" s="12">
        <f t="shared" si="1"/>
        <v>0.52603836160222506</v>
      </c>
      <c r="Z34" s="12">
        <f t="shared" si="1"/>
        <v>4.2193676688116746</v>
      </c>
      <c r="AA34" s="35">
        <f t="shared" si="1"/>
        <v>368696.24660571106</v>
      </c>
      <c r="AB34" s="12">
        <f t="shared" ref="AB34:AE42" si="3">SUM(N23:N34)</f>
        <v>10.010071619214198</v>
      </c>
      <c r="AC34" s="12">
        <f t="shared" si="3"/>
        <v>0.6885736577520658</v>
      </c>
      <c r="AD34" s="12">
        <f t="shared" si="3"/>
        <v>0.33504273903978532</v>
      </c>
      <c r="AE34" s="35">
        <f t="shared" si="3"/>
        <v>369151.69306140154</v>
      </c>
    </row>
    <row r="35" spans="2:31" x14ac:dyDescent="0.25">
      <c r="B35" s="4">
        <v>2022</v>
      </c>
      <c r="C35" s="4" t="s">
        <v>17</v>
      </c>
      <c r="D35" s="9">
        <f>+'Monthly Data 2020_2021_2022'!R53</f>
        <v>4.3412687813100721</v>
      </c>
      <c r="E35" s="9">
        <f>+'Monthly Data 2020_2021_2022'!S53</f>
        <v>1.1759763555329781E-3</v>
      </c>
      <c r="F35" s="9">
        <f>+'Monthly Data 2020_2021_2022'!T53</f>
        <v>1.16855475</v>
      </c>
      <c r="G35" s="9">
        <f>+'Monthly Data 2020_2021_2022'!U53</f>
        <v>5.1861887718909472</v>
      </c>
      <c r="H35" s="9">
        <f>+'Monthly Data 2020_2021_2022'!V53</f>
        <v>0.43280955302200808</v>
      </c>
      <c r="I35" s="9">
        <f>+'Monthly Data 2020_2021_2022'!W53</f>
        <v>1.5055140678867713</v>
      </c>
      <c r="J35" s="9">
        <f>+'Monthly Data 2020_2021_2022'!X53</f>
        <v>1.4996872002835966</v>
      </c>
      <c r="K35" s="9">
        <f>+'Monthly Data 2020_2021_2022'!Y53</f>
        <v>2.9374197937194427E-2</v>
      </c>
      <c r="L35" s="9">
        <f>+'Monthly Data 2020_2021_2022'!Z53</f>
        <v>1.1814730783764253</v>
      </c>
      <c r="M35" s="33">
        <f>+'Monthly Data 2020_2021_2022'!AA53</f>
        <v>67220.261879615529</v>
      </c>
      <c r="N35" s="9">
        <f>+'Monthly Data 2020_2021_2022'!AB53</f>
        <v>4.1501712772091448</v>
      </c>
      <c r="O35" s="9">
        <f>+'Monthly Data 2020_2021_2022'!AC53</f>
        <v>0.14594775481665531</v>
      </c>
      <c r="P35" s="9">
        <f>+'Monthly Data 2020_2021_2022'!AD53</f>
        <v>6.0601533445312487E-2</v>
      </c>
      <c r="Q35" s="33">
        <f>+'Monthly Data 2020_2021_2022'!AE53</f>
        <v>67367.50857818115</v>
      </c>
      <c r="R35" s="12">
        <f t="shared" si="1"/>
        <v>11.890464363285185</v>
      </c>
      <c r="S35" s="12">
        <f t="shared" si="1"/>
        <v>2.1922640326327597E-2</v>
      </c>
      <c r="T35" s="12">
        <f t="shared" si="1"/>
        <v>12.200862750000001</v>
      </c>
      <c r="U35" s="12">
        <f t="shared" si="1"/>
        <v>27.919742692214815</v>
      </c>
      <c r="V35" s="12">
        <f t="shared" si="1"/>
        <v>3.9877854511040502</v>
      </c>
      <c r="W35" s="12">
        <f t="shared" si="1"/>
        <v>12.649153414044283</v>
      </c>
      <c r="X35" s="12">
        <f t="shared" si="1"/>
        <v>12.601202485955373</v>
      </c>
      <c r="Y35" s="12">
        <f t="shared" si="1"/>
        <v>0.55363694924661944</v>
      </c>
      <c r="Z35" s="12">
        <f t="shared" si="1"/>
        <v>5.3046257239852999</v>
      </c>
      <c r="AA35" s="35">
        <f t="shared" si="1"/>
        <v>435742.45632513653</v>
      </c>
      <c r="AB35" s="12">
        <f t="shared" si="3"/>
        <v>14.152450448876422</v>
      </c>
      <c r="AC35" s="12">
        <f t="shared" si="3"/>
        <v>0.83311092305933709</v>
      </c>
      <c r="AD35" s="12">
        <f t="shared" si="3"/>
        <v>0.39414231422884893</v>
      </c>
      <c r="AE35" s="35">
        <f t="shared" si="3"/>
        <v>436344.53416233015</v>
      </c>
    </row>
    <row r="36" spans="2:31" x14ac:dyDescent="0.25">
      <c r="B36" s="4">
        <v>2022</v>
      </c>
      <c r="C36" s="4" t="s">
        <v>18</v>
      </c>
      <c r="D36" s="9">
        <f>+'Monthly Data 2020_2021_2022'!R54</f>
        <v>8.142723265574805</v>
      </c>
      <c r="E36" s="9">
        <f>+'Monthly Data 2020_2021_2022'!S54</f>
        <v>1.3711783776243246E-3</v>
      </c>
      <c r="F36" s="9">
        <f>+'Monthly Data 2020_2021_2022'!T54</f>
        <v>1.3762883901163505</v>
      </c>
      <c r="G36" s="9">
        <f>+'Monthly Data 2020_2021_2022'!U54</f>
        <v>7.7802275995648875</v>
      </c>
      <c r="H36" s="9">
        <f>+'Monthly Data 2020_2021_2022'!V54</f>
        <v>0.53121302563790884</v>
      </c>
      <c r="I36" s="9">
        <f>+'Monthly Data 2020_2021_2022'!W54</f>
        <v>1.8552716049265814</v>
      </c>
      <c r="J36" s="9">
        <f>+'Monthly Data 2020_2021_2022'!X54</f>
        <v>1.8472586278472163</v>
      </c>
      <c r="K36" s="9">
        <f>+'Monthly Data 2020_2021_2022'!Y54</f>
        <v>3.4228105272789702E-2</v>
      </c>
      <c r="L36" s="9">
        <f>+'Monthly Data 2020_2021_2022'!Z54</f>
        <v>2.1525352144045033</v>
      </c>
      <c r="M36" s="33">
        <f>+'Monthly Data 2020_2021_2022'!AA54</f>
        <v>77170.23044539486</v>
      </c>
      <c r="N36" s="9">
        <f>+'Monthly Data 2020_2021_2022'!AB54</f>
        <v>7.8288618424934784</v>
      </c>
      <c r="O36" s="9">
        <f>+'Monthly Data 2020_2021_2022'!AC54</f>
        <v>0.19398672818343893</v>
      </c>
      <c r="P36" s="9">
        <f>+'Monthly Data 2020_2021_2022'!AD54</f>
        <v>6.9652900642392712E-2</v>
      </c>
      <c r="Q36" s="33">
        <f>+'Monthly Data 2020_2021_2022'!AE54</f>
        <v>77423.760048255834</v>
      </c>
      <c r="R36" s="12">
        <f t="shared" si="1"/>
        <v>18.101069588519451</v>
      </c>
      <c r="S36" s="12">
        <f t="shared" si="1"/>
        <v>7.324709403894368E-3</v>
      </c>
      <c r="T36" s="12">
        <f t="shared" si="1"/>
        <v>13.577101140116351</v>
      </c>
      <c r="U36" s="12">
        <f t="shared" si="1"/>
        <v>34.349086654201848</v>
      </c>
      <c r="V36" s="12">
        <f t="shared" si="1"/>
        <v>4.4099088848295942</v>
      </c>
      <c r="W36" s="12">
        <f t="shared" si="1"/>
        <v>14.3409407907283</v>
      </c>
      <c r="X36" s="12">
        <f t="shared" si="1"/>
        <v>14.287587430985424</v>
      </c>
      <c r="Y36" s="12">
        <f t="shared" si="1"/>
        <v>0.18830160686333125</v>
      </c>
      <c r="Z36" s="12">
        <f t="shared" si="1"/>
        <v>7.2882346524799786</v>
      </c>
      <c r="AA36" s="35">
        <f t="shared" si="1"/>
        <v>510691.02116318193</v>
      </c>
      <c r="AB36" s="12">
        <f t="shared" si="3"/>
        <v>21.477742395414396</v>
      </c>
      <c r="AC36" s="12">
        <f t="shared" si="3"/>
        <v>1.0208355388052153</v>
      </c>
      <c r="AD36" s="12">
        <f t="shared" si="3"/>
        <v>0.46109325661499273</v>
      </c>
      <c r="AE36" s="35">
        <f t="shared" si="3"/>
        <v>511532.15082256711</v>
      </c>
    </row>
    <row r="37" spans="2:31" x14ac:dyDescent="0.25">
      <c r="B37" s="4">
        <v>2022</v>
      </c>
      <c r="C37" s="4" t="s">
        <v>19</v>
      </c>
      <c r="D37" s="9">
        <f>+'Monthly Data 2020_2021_2022'!R55</f>
        <v>16.265511028084237</v>
      </c>
      <c r="E37" s="9">
        <f>+'Monthly Data 2020_2021_2022'!S55</f>
        <v>1.0958274882071717E-3</v>
      </c>
      <c r="F37" s="9">
        <f>+'Monthly Data 2020_2021_2022'!T55</f>
        <v>1.6215571804968891</v>
      </c>
      <c r="G37" s="9">
        <f>+'Monthly Data 2020_2021_2022'!U55</f>
        <v>9.4069558172413963</v>
      </c>
      <c r="H37" s="9">
        <f>+'Monthly Data 2020_2021_2022'!V55</f>
        <v>0.5984648172849556</v>
      </c>
      <c r="I37" s="9">
        <f>+'Monthly Data 2020_2021_2022'!W55</f>
        <v>2.1162181368541129</v>
      </c>
      <c r="J37" s="9">
        <f>+'Monthly Data 2020_2021_2022'!X55</f>
        <v>2.1074769791821555</v>
      </c>
      <c r="K37" s="9">
        <f>+'Monthly Data 2020_2021_2022'!Y55</f>
        <v>2.7303002167418954E-2</v>
      </c>
      <c r="L37" s="9">
        <f>+'Monthly Data 2020_2021_2022'!Z55</f>
        <v>2.2491358384962008</v>
      </c>
      <c r="M37" s="33">
        <f>+'Monthly Data 2020_2021_2022'!AA55</f>
        <v>83203.074774400855</v>
      </c>
      <c r="N37" s="9">
        <f>+'Monthly Data 2020_2021_2022'!AB55</f>
        <v>18.724370476899384</v>
      </c>
      <c r="O37" s="9">
        <f>+'Monthly Data 2020_2021_2022'!AC55</f>
        <v>0.23408344227658995</v>
      </c>
      <c r="P37" s="9">
        <f>+'Monthly Data 2020_2021_2022'!AD55</f>
        <v>7.5590825660478062E-2</v>
      </c>
      <c r="Q37" s="33">
        <f>+'Monthly Data 2020_2021_2022'!AE55</f>
        <v>83740.940887921752</v>
      </c>
      <c r="R37" s="12">
        <f t="shared" si="1"/>
        <v>32.735504338266146</v>
      </c>
      <c r="S37" s="12">
        <f t="shared" si="1"/>
        <v>8.4003793555294613E-3</v>
      </c>
      <c r="T37" s="12">
        <f t="shared" si="1"/>
        <v>15.19812332061324</v>
      </c>
      <c r="U37" s="12">
        <f t="shared" si="1"/>
        <v>42.279965810859728</v>
      </c>
      <c r="V37" s="12">
        <f t="shared" si="1"/>
        <v>4.8868759985360271</v>
      </c>
      <c r="W37" s="12">
        <f t="shared" si="1"/>
        <v>16.238776587673691</v>
      </c>
      <c r="X37" s="12">
        <f t="shared" si="1"/>
        <v>16.179037615684255</v>
      </c>
      <c r="Y37" s="12">
        <f t="shared" si="1"/>
        <v>0.21304920916491152</v>
      </c>
      <c r="Z37" s="12">
        <f t="shared" si="1"/>
        <v>9.3277287944438534</v>
      </c>
      <c r="AA37" s="35">
        <f t="shared" si="1"/>
        <v>590197.72353998758</v>
      </c>
      <c r="AB37" s="12">
        <f t="shared" si="3"/>
        <v>39.67906047998521</v>
      </c>
      <c r="AC37" s="12">
        <f t="shared" si="3"/>
        <v>1.2466641614619238</v>
      </c>
      <c r="AD37" s="12">
        <f t="shared" si="3"/>
        <v>0.53303712401922188</v>
      </c>
      <c r="AE37" s="35">
        <f t="shared" si="3"/>
        <v>591561.19147344469</v>
      </c>
    </row>
    <row r="38" spans="2:31" x14ac:dyDescent="0.25">
      <c r="B38" s="4">
        <v>2022</v>
      </c>
      <c r="C38" s="4" t="s">
        <v>20</v>
      </c>
      <c r="D38" s="9">
        <f>+'Monthly Data 2020_2021_2022'!R56</f>
        <v>85.007367855405079</v>
      </c>
      <c r="E38" s="9">
        <f>+'Monthly Data 2020_2021_2022'!S56</f>
        <v>1.0619421484459853E-3</v>
      </c>
      <c r="F38" s="9">
        <f>+'Monthly Data 2020_2021_2022'!T56</f>
        <v>2.4871131576679906</v>
      </c>
      <c r="G38" s="9">
        <f>+'Monthly Data 2020_2021_2022'!U56</f>
        <v>27.195097576202247</v>
      </c>
      <c r="H38" s="9">
        <f>+'Monthly Data 2020_2021_2022'!V56</f>
        <v>1.2077782285585141</v>
      </c>
      <c r="I38" s="9">
        <f>+'Monthly Data 2020_2021_2022'!W56</f>
        <v>4.3491371761770594</v>
      </c>
      <c r="J38" s="9">
        <f>+'Monthly Data 2020_2021_2022'!X56</f>
        <v>4.3394488685051016</v>
      </c>
      <c r="K38" s="9">
        <f>+'Monthly Data 2020_2021_2022'!Y56</f>
        <v>2.6458107738280622E-2</v>
      </c>
      <c r="L38" s="9">
        <f>+'Monthly Data 2020_2021_2022'!Z56</f>
        <v>1.8454796904983415</v>
      </c>
      <c r="M38" s="33">
        <f>+'Monthly Data 2020_2021_2022'!AA56</f>
        <v>126379.43757237114</v>
      </c>
      <c r="N38" s="9">
        <f>+'Monthly Data 2020_2021_2022'!AB56</f>
        <v>85.901815515067284</v>
      </c>
      <c r="O38" s="9">
        <f>+'Monthly Data 2020_2021_2022'!AC56</f>
        <v>0.57406361698509045</v>
      </c>
      <c r="P38" s="9">
        <f>+'Monthly Data 2020_2021_2022'!AD56</f>
        <v>0.11571353706012458</v>
      </c>
      <c r="Q38" s="33">
        <f>+'Monthly Data 2020_2021_2022'!AE56</f>
        <v>128698.05391670941</v>
      </c>
      <c r="R38" s="12">
        <f t="shared" si="1"/>
        <v>117.15264815370577</v>
      </c>
      <c r="S38" s="12">
        <f t="shared" si="1"/>
        <v>9.4470309279842818E-3</v>
      </c>
      <c r="T38" s="12">
        <f t="shared" si="1"/>
        <v>17.685236478281229</v>
      </c>
      <c r="U38" s="12">
        <f t="shared" si="1"/>
        <v>68.820566930412255</v>
      </c>
      <c r="V38" s="12">
        <f t="shared" si="1"/>
        <v>6.0025155777347177</v>
      </c>
      <c r="W38" s="12">
        <f t="shared" si="1"/>
        <v>20.496335478160727</v>
      </c>
      <c r="X38" s="12">
        <f t="shared" si="1"/>
        <v>20.429218743924736</v>
      </c>
      <c r="Y38" s="12">
        <f t="shared" si="1"/>
        <v>0.2371601874693117</v>
      </c>
      <c r="Z38" s="12">
        <f t="shared" si="1"/>
        <v>11.032255799489253</v>
      </c>
      <c r="AA38" s="35">
        <f t="shared" si="1"/>
        <v>714538.51619304297</v>
      </c>
      <c r="AB38" s="12">
        <f t="shared" si="3"/>
        <v>125.10151052811254</v>
      </c>
      <c r="AC38" s="12">
        <f t="shared" si="3"/>
        <v>1.8167411425287905</v>
      </c>
      <c r="AD38" s="12">
        <f t="shared" si="3"/>
        <v>0.64726870282309756</v>
      </c>
      <c r="AE38" s="35">
        <f t="shared" si="3"/>
        <v>718207.43589935021</v>
      </c>
    </row>
    <row r="39" spans="2:31" x14ac:dyDescent="0.25">
      <c r="B39" s="4">
        <v>2022</v>
      </c>
      <c r="C39" s="4" t="s">
        <v>21</v>
      </c>
      <c r="D39" s="9">
        <f>+'Monthly Data 2020_2021_2022'!R57</f>
        <v>417.19818402806163</v>
      </c>
      <c r="E39" s="9">
        <f>+'Monthly Data 2020_2021_2022'!S57</f>
        <v>2.3673092033831317E-3</v>
      </c>
      <c r="F39" s="9">
        <f>+'Monthly Data 2020_2021_2022'!T57</f>
        <v>2.6259563614392278</v>
      </c>
      <c r="G39" s="9">
        <f>+'Monthly Data 2020_2021_2022'!U57</f>
        <v>156.865262027602</v>
      </c>
      <c r="H39" s="9">
        <f>+'Monthly Data 2020_2021_2022'!V57</f>
        <v>5.6988878254234194</v>
      </c>
      <c r="I39" s="9">
        <f>+'Monthly Data 2020_2021_2022'!W57</f>
        <v>20.735835251615885</v>
      </c>
      <c r="J39" s="9">
        <f>+'Monthly Data 2020_2021_2022'!X57</f>
        <v>20.700096693943927</v>
      </c>
      <c r="K39" s="9">
        <f>+'Monthly Data 2020_2021_2022'!Y57</f>
        <v>5.9678559663368984E-2</v>
      </c>
      <c r="L39" s="9">
        <f>+'Monthly Data 2020_2021_2022'!Z57</f>
        <v>503.31874796407664</v>
      </c>
      <c r="M39" s="33">
        <f>+'Monthly Data 2020_2021_2022'!AA57</f>
        <v>404368.43100966531</v>
      </c>
      <c r="N39" s="9">
        <f>+'Monthly Data 2020_2021_2022'!AB57</f>
        <v>94.819264249532452</v>
      </c>
      <c r="O39" s="9">
        <f>+'Monthly Data 2020_2021_2022'!AC57</f>
        <v>3.1327066382154265</v>
      </c>
      <c r="P39" s="9">
        <f>+'Monthly Data 2020_2021_2022'!AD57</f>
        <v>1.50659992534188</v>
      </c>
      <c r="Q39" s="33">
        <f>+'Monthly Data 2020_2021_2022'!AE57</f>
        <v>407672.45918614184</v>
      </c>
      <c r="R39" s="12">
        <f t="shared" si="1"/>
        <v>533.80930157672321</v>
      </c>
      <c r="S39" s="12">
        <f t="shared" si="1"/>
        <v>1.1739182594795332E-2</v>
      </c>
      <c r="T39" s="12">
        <f t="shared" si="1"/>
        <v>20.25329783972046</v>
      </c>
      <c r="U39" s="12">
        <f t="shared" si="1"/>
        <v>224.64288854803442</v>
      </c>
      <c r="V39" s="12">
        <f t="shared" si="1"/>
        <v>11.577028239268923</v>
      </c>
      <c r="W39" s="12">
        <f t="shared" si="1"/>
        <v>40.979010929557198</v>
      </c>
      <c r="X39" s="12">
        <f t="shared" si="1"/>
        <v>40.879176183074648</v>
      </c>
      <c r="Y39" s="12">
        <f t="shared" si="1"/>
        <v>0.29342914552901506</v>
      </c>
      <c r="Z39" s="12">
        <f t="shared" si="1"/>
        <v>514.13689352619974</v>
      </c>
      <c r="AA39" s="35">
        <f t="shared" si="1"/>
        <v>1110806.9766391118</v>
      </c>
      <c r="AB39" s="12">
        <f t="shared" si="3"/>
        <v>219.38685038738896</v>
      </c>
      <c r="AC39" s="12">
        <f t="shared" si="3"/>
        <v>4.9402132235552756</v>
      </c>
      <c r="AD39" s="12">
        <f t="shared" si="3"/>
        <v>2.1345731699087285</v>
      </c>
      <c r="AE39" s="35">
        <f t="shared" si="3"/>
        <v>1117763.8296257276</v>
      </c>
    </row>
    <row r="40" spans="2:31" s="32" customFormat="1" x14ac:dyDescent="0.25">
      <c r="B40" s="29">
        <v>2022</v>
      </c>
      <c r="C40" s="29" t="s">
        <v>22</v>
      </c>
      <c r="D40" s="30">
        <f>+'Monthly Data 2020_2021_2022'!R58</f>
        <v>171.52786378509185</v>
      </c>
      <c r="E40" s="30">
        <f>+'Monthly Data 2020_2021_2022'!S58</f>
        <v>2.802548693955821E-3</v>
      </c>
      <c r="F40" s="30">
        <f>+'Monthly Data 2020_2021_2022'!T58</f>
        <v>4.3063018976404654</v>
      </c>
      <c r="G40" s="30">
        <f>+'Monthly Data 2020_2021_2022'!U58</f>
        <v>57.017707170689484</v>
      </c>
      <c r="H40" s="30">
        <f>+'Monthly Data 2020_2021_2022'!V58</f>
        <v>2.9147466210472519</v>
      </c>
      <c r="I40" s="30">
        <f>+'Monthly Data 2020_2021_2022'!W58</f>
        <v>9.5067179719969044</v>
      </c>
      <c r="J40" s="30">
        <f>+'Monthly Data 2020_2021_2022'!X58</f>
        <v>9.4708245165369895</v>
      </c>
      <c r="K40" s="30">
        <f>+'Monthly Data 2020_2021_2022'!Y58</f>
        <v>6.9821062012020374E-2</v>
      </c>
      <c r="L40" s="30">
        <f>+'Monthly Data 2020_2021_2022'!Z58</f>
        <v>136.92581230568919</v>
      </c>
      <c r="M40" s="34">
        <f>+'Monthly Data 2020_2021_2022'!AA58</f>
        <v>210786.43965407321</v>
      </c>
      <c r="N40" s="30">
        <f>+'Monthly Data 2020_2021_2022'!AB58</f>
        <v>88.309290692770318</v>
      </c>
      <c r="O40" s="30">
        <f>+'Monthly Data 2020_2021_2022'!AC58</f>
        <v>1.157317723490582</v>
      </c>
      <c r="P40" s="30">
        <f>+'Monthly Data 2020_2021_2022'!AD58</f>
        <v>2.25179851516573</v>
      </c>
      <c r="Q40" s="34">
        <f>+'Monthly Data 2020_2021_2022'!AE58</f>
        <v>213339.0525905925</v>
      </c>
      <c r="R40" s="31">
        <f t="shared" si="1"/>
        <v>704.91703330328244</v>
      </c>
      <c r="S40" s="31">
        <f t="shared" si="1"/>
        <v>1.4326573752179075E-2</v>
      </c>
      <c r="T40" s="31">
        <f t="shared" si="1"/>
        <v>24.282284737360925</v>
      </c>
      <c r="U40" s="31">
        <f t="shared" si="1"/>
        <v>280.63205314142618</v>
      </c>
      <c r="V40" s="31">
        <f t="shared" si="1"/>
        <v>14.188136514824766</v>
      </c>
      <c r="W40" s="31">
        <f t="shared" si="1"/>
        <v>49.470755919732497</v>
      </c>
      <c r="X40" s="31">
        <f t="shared" si="1"/>
        <v>49.337418263215426</v>
      </c>
      <c r="Y40" s="31">
        <f t="shared" si="1"/>
        <v>0.35791773463649817</v>
      </c>
      <c r="Z40" s="31">
        <f t="shared" si="1"/>
        <v>650.52437562113619</v>
      </c>
      <c r="AA40" s="36">
        <f t="shared" si="1"/>
        <v>1299051.0964400915</v>
      </c>
      <c r="AB40" s="31">
        <f t="shared" si="3"/>
        <v>306.90907455933331</v>
      </c>
      <c r="AC40" s="31">
        <f t="shared" si="3"/>
        <v>6.0637666246635451</v>
      </c>
      <c r="AD40" s="31">
        <f t="shared" si="3"/>
        <v>4.3709552823737656</v>
      </c>
      <c r="AE40" s="36">
        <f t="shared" si="3"/>
        <v>1308530.8258099745</v>
      </c>
    </row>
    <row r="41" spans="2:31" x14ac:dyDescent="0.25">
      <c r="B41" s="4">
        <v>2022</v>
      </c>
      <c r="C41" s="4" t="s">
        <v>23</v>
      </c>
      <c r="D41" s="9">
        <f>+'Monthly Data 2020_2021_2022'!R59</f>
        <v>120.94034270050247</v>
      </c>
      <c r="E41" s="9">
        <f>+'Monthly Data 2020_2021_2022'!S59</f>
        <v>2.3564198912497895E-3</v>
      </c>
      <c r="F41" s="9">
        <f>+'Monthly Data 2020_2021_2022'!T59</f>
        <v>4.1082297928073688</v>
      </c>
      <c r="G41" s="9">
        <f>+'Monthly Data 2020_2021_2022'!U59</f>
        <v>41.2404835211277</v>
      </c>
      <c r="H41" s="9">
        <f>+'Monthly Data 2020_2021_2022'!V59</f>
        <v>3.6913155534947544</v>
      </c>
      <c r="I41" s="9">
        <f>+'Monthly Data 2020_2021_2022'!W59</f>
        <v>9.3903421023817106</v>
      </c>
      <c r="J41" s="9">
        <f>+'Monthly Data 2020_2021_2022'!X59</f>
        <v>9.3568114682579075</v>
      </c>
      <c r="K41" s="9">
        <f>+'Monthly Data 2020_2021_2022'!Y59</f>
        <v>5.8703541150433344E-2</v>
      </c>
      <c r="L41" s="9">
        <f>+'Monthly Data 2020_2021_2022'!Z59</f>
        <v>67.208055291486389</v>
      </c>
      <c r="M41" s="33">
        <f>+'Monthly Data 2020_2021_2022'!AA59</f>
        <v>179061.21721735393</v>
      </c>
      <c r="N41" s="9">
        <f>+'Monthly Data 2020_2021_2022'!AB59</f>
        <v>100.01742222916621</v>
      </c>
      <c r="O41" s="9">
        <f>+'Monthly Data 2020_2021_2022'!AC59</f>
        <v>0.85545652835007402</v>
      </c>
      <c r="P41" s="9">
        <f>+'Monthly Data 2020_2021_2022'!AD59</f>
        <v>2.2357886602489145</v>
      </c>
      <c r="Q41" s="33">
        <f>+'Monthly Data 2020_2021_2022'!AE59</f>
        <v>181816.57882218144</v>
      </c>
      <c r="R41" s="12">
        <f t="shared" si="1"/>
        <v>825.73858279934086</v>
      </c>
      <c r="S41" s="12">
        <f t="shared" si="1"/>
        <v>1.6157969146275875E-2</v>
      </c>
      <c r="T41" s="12">
        <f t="shared" si="1"/>
        <v>27.740809530168296</v>
      </c>
      <c r="U41" s="12">
        <f t="shared" si="1"/>
        <v>320.29368271413614</v>
      </c>
      <c r="V41" s="12">
        <f t="shared" si="1"/>
        <v>17.303162977473253</v>
      </c>
      <c r="W41" s="12">
        <f t="shared" si="1"/>
        <v>56.823729294937735</v>
      </c>
      <c r="X41" s="12">
        <f t="shared" si="1"/>
        <v>56.658391549722275</v>
      </c>
      <c r="Y41" s="12">
        <f t="shared" si="1"/>
        <v>0.40348566549413151</v>
      </c>
      <c r="Z41" s="12">
        <f t="shared" si="1"/>
        <v>716.64667088941974</v>
      </c>
      <c r="AA41" s="35">
        <f t="shared" si="1"/>
        <v>1437196.3922772554</v>
      </c>
      <c r="AB41" s="12">
        <f t="shared" si="3"/>
        <v>405.79639005523836</v>
      </c>
      <c r="AC41" s="12">
        <f t="shared" si="3"/>
        <v>6.8512176635042357</v>
      </c>
      <c r="AD41" s="12">
        <f t="shared" si="3"/>
        <v>6.5751275399219864</v>
      </c>
      <c r="AE41" s="35">
        <f t="shared" si="3"/>
        <v>1449382.9656877606</v>
      </c>
    </row>
    <row r="42" spans="2:31" x14ac:dyDescent="0.25">
      <c r="B42" s="4">
        <v>2022</v>
      </c>
      <c r="C42" s="4" t="s">
        <v>24</v>
      </c>
      <c r="D42" s="9">
        <f>+'Monthly Data 2020_2021_2022'!R60</f>
        <v>71.005540856036063</v>
      </c>
      <c r="E42" s="9">
        <f>+'Monthly Data 2020_2021_2022'!S60</f>
        <v>2.4699028263005097E-3</v>
      </c>
      <c r="F42" s="9">
        <f>+'Monthly Data 2020_2021_2022'!T60</f>
        <v>3.9852845216920616</v>
      </c>
      <c r="G42" s="9">
        <f>+'Monthly Data 2020_2021_2022'!U60</f>
        <v>27.897288781381913</v>
      </c>
      <c r="H42" s="9">
        <f>+'Monthly Data 2020_2021_2022'!V60</f>
        <v>2.9176016325474503</v>
      </c>
      <c r="I42" s="9">
        <f>+'Monthly Data 2020_2021_2022'!W60</f>
        <v>7.0498317209352876</v>
      </c>
      <c r="J42" s="9">
        <f>+'Monthly Data 2020_2021_2022'!X60</f>
        <v>7.0188386153628439</v>
      </c>
      <c r="K42" s="9">
        <f>+'Monthly Data 2020_2021_2022'!Y60</f>
        <v>6.1531565146433737E-2</v>
      </c>
      <c r="L42" s="9">
        <f>+'Monthly Data 2020_2021_2022'!Z60</f>
        <v>26.539800806528042</v>
      </c>
      <c r="M42" s="33">
        <f>+'Monthly Data 2020_2021_2022'!AA60</f>
        <v>142904.9261748674</v>
      </c>
      <c r="N42" s="9">
        <f>+'Monthly Data 2020_2021_2022'!AB60</f>
        <v>70.142000551084919</v>
      </c>
      <c r="O42" s="9">
        <f>+'Monthly Data 2020_2021_2022'!AC60</f>
        <v>0.58293681925140106</v>
      </c>
      <c r="P42" s="9">
        <f>+'Monthly Data 2020_2021_2022'!AD60</f>
        <v>1.8353331513128257</v>
      </c>
      <c r="Q42" s="33">
        <f>+'Monthly Data 2020_2021_2022'!AE60</f>
        <v>144832.19135038147</v>
      </c>
      <c r="R42" s="12">
        <f t="shared" si="1"/>
        <v>896.50927545093293</v>
      </c>
      <c r="S42" s="12">
        <f t="shared" si="1"/>
        <v>1.8027847475423388E-2</v>
      </c>
      <c r="T42" s="12">
        <f t="shared" si="1"/>
        <v>29.914419051860357</v>
      </c>
      <c r="U42" s="12">
        <f t="shared" si="1"/>
        <v>345.44638254710031</v>
      </c>
      <c r="V42" s="12">
        <f t="shared" si="1"/>
        <v>19.30410051917444</v>
      </c>
      <c r="W42" s="12">
        <f t="shared" si="1"/>
        <v>60.636297288696561</v>
      </c>
      <c r="X42" s="12">
        <f t="shared" si="1"/>
        <v>60.443486983334054</v>
      </c>
      <c r="Y42" s="12">
        <f t="shared" si="1"/>
        <v>0.45001662034776524</v>
      </c>
      <c r="Z42" s="12">
        <f t="shared" si="1"/>
        <v>741.46177667274503</v>
      </c>
      <c r="AA42" s="35">
        <f t="shared" si="1"/>
        <v>1522996.0030119328</v>
      </c>
      <c r="AB42" s="12">
        <f t="shared" si="3"/>
        <v>474.40787387306204</v>
      </c>
      <c r="AC42" s="12">
        <f t="shared" si="3"/>
        <v>7.3261389932462526</v>
      </c>
      <c r="AD42" s="12">
        <f t="shared" si="3"/>
        <v>8.3602142885341184</v>
      </c>
      <c r="AE42" s="35">
        <f t="shared" si="3"/>
        <v>1537039.3892387464</v>
      </c>
    </row>
    <row r="43" spans="2:31" x14ac:dyDescent="0.25">
      <c r="AA43" s="22"/>
      <c r="AE43" s="3"/>
    </row>
    <row r="44" spans="2:31" x14ac:dyDescent="0.25">
      <c r="AE4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DA2C-7D00-4731-A648-07DAC2277F9F}">
  <dimension ref="B1:AH597"/>
  <sheetViews>
    <sheetView showGridLines="0" workbookViewId="0">
      <pane xSplit="4" ySplit="5" topLeftCell="E6" activePane="bottomRight" state="frozen"/>
      <selection activeCell="N602" sqref="N602"/>
      <selection pane="topRight" activeCell="N602" sqref="N602"/>
      <selection pane="bottomLeft" activeCell="N602" sqref="N602"/>
      <selection pane="bottomRight" activeCell="C18" sqref="C18"/>
    </sheetView>
  </sheetViews>
  <sheetFormatPr defaultRowHeight="15" x14ac:dyDescent="0.25"/>
  <cols>
    <col min="1" max="1" width="2.5703125" style="39" customWidth="1"/>
    <col min="2" max="2" width="17.7109375" style="39" customWidth="1"/>
    <col min="3" max="3" width="59.28515625" style="39" customWidth="1"/>
    <col min="4" max="4" width="16.7109375" style="39" customWidth="1"/>
    <col min="5" max="5" width="10.42578125" style="39" customWidth="1"/>
    <col min="6" max="6" width="10.42578125" style="38" customWidth="1"/>
    <col min="7" max="7" width="23.28515625" style="38" customWidth="1"/>
    <col min="8" max="16" width="10.7109375" style="39" customWidth="1"/>
    <col min="17" max="17" width="12" style="39" customWidth="1"/>
    <col min="18" max="20" width="10.7109375" style="39" customWidth="1"/>
    <col min="21" max="21" width="12.28515625" style="39" customWidth="1"/>
    <col min="22" max="16384" width="9.140625" style="39"/>
  </cols>
  <sheetData>
    <row r="1" spans="2:21" x14ac:dyDescent="0.25">
      <c r="B1" s="37" t="s">
        <v>56</v>
      </c>
      <c r="C1" s="38"/>
    </row>
    <row r="2" spans="2:21" x14ac:dyDescent="0.25">
      <c r="B2" s="37" t="s">
        <v>57</v>
      </c>
      <c r="C2" s="38"/>
    </row>
    <row r="3" spans="2:21" x14ac:dyDescent="0.25">
      <c r="B3" s="37" t="s">
        <v>58</v>
      </c>
      <c r="C3" s="38"/>
    </row>
    <row r="5" spans="2:21" ht="45" x14ac:dyDescent="0.25">
      <c r="B5" s="40" t="s">
        <v>59</v>
      </c>
      <c r="C5" s="40" t="s">
        <v>60</v>
      </c>
      <c r="D5" s="41" t="s">
        <v>61</v>
      </c>
      <c r="E5" s="40" t="s">
        <v>1</v>
      </c>
      <c r="F5" s="42" t="s">
        <v>62</v>
      </c>
      <c r="G5" s="42" t="s">
        <v>63</v>
      </c>
      <c r="H5" s="43" t="s">
        <v>64</v>
      </c>
      <c r="I5" s="43" t="s">
        <v>65</v>
      </c>
      <c r="J5" s="44" t="s">
        <v>66</v>
      </c>
      <c r="K5" s="43" t="s">
        <v>67</v>
      </c>
      <c r="L5" s="44" t="s">
        <v>68</v>
      </c>
      <c r="M5" s="44" t="s">
        <v>69</v>
      </c>
      <c r="N5" s="44" t="s">
        <v>70</v>
      </c>
      <c r="O5" s="43" t="s">
        <v>71</v>
      </c>
      <c r="P5" s="43" t="s">
        <v>72</v>
      </c>
      <c r="Q5" s="43" t="s">
        <v>73</v>
      </c>
      <c r="R5" s="43" t="s">
        <v>74</v>
      </c>
      <c r="S5" s="43" t="s">
        <v>75</v>
      </c>
      <c r="T5" s="43" t="s">
        <v>76</v>
      </c>
      <c r="U5" s="43" t="s">
        <v>77</v>
      </c>
    </row>
    <row r="6" spans="2:21" x14ac:dyDescent="0.25">
      <c r="B6" s="45">
        <v>101</v>
      </c>
      <c r="C6" s="46" t="s">
        <v>78</v>
      </c>
      <c r="D6" s="46" t="s">
        <v>79</v>
      </c>
      <c r="E6" s="46" t="s">
        <v>13</v>
      </c>
      <c r="F6" s="47">
        <v>1</v>
      </c>
      <c r="G6" s="47" t="s">
        <v>80</v>
      </c>
      <c r="H6" s="48">
        <v>0.18457079999999998</v>
      </c>
      <c r="I6" s="48">
        <v>1.4054999999999997E-4</v>
      </c>
      <c r="J6" s="48">
        <v>1.5215522499999998</v>
      </c>
      <c r="K6" s="48">
        <v>0.79394160000000003</v>
      </c>
      <c r="L6" s="48">
        <v>9.8052050000000002E-2</v>
      </c>
      <c r="M6" s="48">
        <v>8.0326499999999995E-2</v>
      </c>
      <c r="N6" s="48">
        <v>8.0326499999999995E-2</v>
      </c>
      <c r="O6" s="48">
        <v>3.5012000000000003E-3</v>
      </c>
      <c r="P6" s="48">
        <v>0</v>
      </c>
      <c r="Q6" s="49">
        <v>12916.326335349999</v>
      </c>
      <c r="R6" s="48">
        <v>0.25040494999999996</v>
      </c>
      <c r="S6" s="48">
        <v>2.50405E-2</v>
      </c>
      <c r="T6" s="48">
        <v>1.164365E-2</v>
      </c>
      <c r="U6" s="49">
        <v>12930.0485262</v>
      </c>
    </row>
    <row r="7" spans="2:21" x14ac:dyDescent="0.25">
      <c r="B7" s="45">
        <v>101</v>
      </c>
      <c r="C7" s="46" t="s">
        <v>78</v>
      </c>
      <c r="D7" s="46" t="s">
        <v>79</v>
      </c>
      <c r="E7" s="46" t="s">
        <v>14</v>
      </c>
      <c r="F7" s="47">
        <v>1</v>
      </c>
      <c r="G7" s="47" t="s">
        <v>80</v>
      </c>
      <c r="H7" s="48">
        <v>0.13994524999999999</v>
      </c>
      <c r="I7" s="48">
        <v>2.8719999999999999E-4</v>
      </c>
      <c r="J7" s="48">
        <v>0.77689385</v>
      </c>
      <c r="K7" s="48">
        <v>1.3016923</v>
      </c>
      <c r="L7" s="48">
        <v>0.1635026</v>
      </c>
      <c r="M7" s="48">
        <v>0.68494334999999995</v>
      </c>
      <c r="N7" s="48">
        <v>0.68494334999999995</v>
      </c>
      <c r="O7" s="48">
        <v>7.1547499999999997E-3</v>
      </c>
      <c r="P7" s="48">
        <v>0</v>
      </c>
      <c r="Q7" s="49">
        <v>25119.527107700003</v>
      </c>
      <c r="R7" s="48">
        <v>0.48710960000000003</v>
      </c>
      <c r="S7" s="48">
        <v>4.8710950000000003E-2</v>
      </c>
      <c r="T7" s="48">
        <v>2.2650200000000002E-2</v>
      </c>
      <c r="U7" s="49">
        <v>25146.220713949999</v>
      </c>
    </row>
    <row r="8" spans="2:21" x14ac:dyDescent="0.25">
      <c r="B8" s="45">
        <v>101</v>
      </c>
      <c r="C8" s="46" t="s">
        <v>78</v>
      </c>
      <c r="D8" s="46" t="s">
        <v>79</v>
      </c>
      <c r="E8" s="46" t="s">
        <v>15</v>
      </c>
      <c r="F8" s="47">
        <v>1</v>
      </c>
      <c r="G8" s="47" t="s">
        <v>80</v>
      </c>
      <c r="H8" s="48">
        <v>5.7752400000000002E-2</v>
      </c>
      <c r="I8" s="48">
        <v>4.6309999999999998E-4</v>
      </c>
      <c r="J8" s="48">
        <v>0.93766265000000004</v>
      </c>
      <c r="K8" s="48">
        <v>1.4832955999999999</v>
      </c>
      <c r="L8" s="48">
        <v>0.18889174999999997</v>
      </c>
      <c r="M8" s="48">
        <v>0.79130325000000001</v>
      </c>
      <c r="N8" s="48">
        <v>0.79130325000000001</v>
      </c>
      <c r="O8" s="48">
        <v>1.1537250000000001E-2</v>
      </c>
      <c r="P8" s="48">
        <v>0</v>
      </c>
      <c r="Q8" s="49">
        <v>28968.79753195</v>
      </c>
      <c r="R8" s="48">
        <v>0.56274930000000001</v>
      </c>
      <c r="S8" s="48">
        <v>5.6274899999999996E-2</v>
      </c>
      <c r="T8" s="48">
        <v>2.6167350000000002E-2</v>
      </c>
      <c r="U8" s="49">
        <v>28999.636195749998</v>
      </c>
    </row>
    <row r="9" spans="2:21" x14ac:dyDescent="0.25">
      <c r="B9" s="45">
        <v>101</v>
      </c>
      <c r="C9" s="46" t="s">
        <v>78</v>
      </c>
      <c r="D9" s="46" t="s">
        <v>79</v>
      </c>
      <c r="E9" s="46" t="s">
        <v>16</v>
      </c>
      <c r="F9" s="47">
        <v>2</v>
      </c>
      <c r="G9" s="47" t="s">
        <v>80</v>
      </c>
      <c r="H9" s="48">
        <v>1.4464899999999999E-2</v>
      </c>
      <c r="I9" s="48">
        <v>1.7005000000000001E-4</v>
      </c>
      <c r="J9" s="48">
        <v>0.24317575</v>
      </c>
      <c r="K9" s="48">
        <v>0.55840999999999996</v>
      </c>
      <c r="L9" s="48">
        <v>7.1980999999999989E-2</v>
      </c>
      <c r="M9" s="48">
        <v>0.30154194999999995</v>
      </c>
      <c r="N9" s="48">
        <v>0.30154194999999995</v>
      </c>
      <c r="O9" s="48">
        <v>4.2356499999999997E-3</v>
      </c>
      <c r="P9" s="48">
        <v>0</v>
      </c>
      <c r="Q9" s="49">
        <v>11103.641399100001</v>
      </c>
      <c r="R9" s="48">
        <v>0.2144469</v>
      </c>
      <c r="S9" s="48">
        <v>2.1444699999999997E-2</v>
      </c>
      <c r="T9" s="48">
        <v>9.9715999999999989E-3</v>
      </c>
      <c r="U9" s="49">
        <v>11115.393089450001</v>
      </c>
    </row>
    <row r="10" spans="2:21" x14ac:dyDescent="0.25">
      <c r="B10" s="45">
        <v>101</v>
      </c>
      <c r="C10" s="46" t="s">
        <v>78</v>
      </c>
      <c r="D10" s="46" t="s">
        <v>79</v>
      </c>
      <c r="E10" s="46" t="s">
        <v>17</v>
      </c>
      <c r="F10" s="47">
        <v>2</v>
      </c>
      <c r="G10" s="47" t="s">
        <v>80</v>
      </c>
      <c r="H10" s="48">
        <v>6.9354550000000001E-2</v>
      </c>
      <c r="I10" s="48">
        <v>3.6795000000000003E-4</v>
      </c>
      <c r="J10" s="48">
        <v>0.36159120000000006</v>
      </c>
      <c r="K10" s="48">
        <v>1.1625983000000002</v>
      </c>
      <c r="L10" s="48">
        <v>0.14470720000000001</v>
      </c>
      <c r="M10" s="48">
        <v>0.60620580000000002</v>
      </c>
      <c r="N10" s="48">
        <v>0.60620580000000002</v>
      </c>
      <c r="O10" s="48">
        <v>9.16755E-3</v>
      </c>
      <c r="P10" s="48">
        <v>0</v>
      </c>
      <c r="Q10" s="49">
        <v>22318.811798999999</v>
      </c>
      <c r="R10" s="48">
        <v>0.43111405000000003</v>
      </c>
      <c r="S10" s="48">
        <v>4.3111399999999994E-2</v>
      </c>
      <c r="T10" s="48">
        <v>2.004645E-2</v>
      </c>
      <c r="U10" s="49">
        <v>22342.436846699999</v>
      </c>
    </row>
    <row r="11" spans="2:21" x14ac:dyDescent="0.25">
      <c r="B11" s="45">
        <v>101</v>
      </c>
      <c r="C11" s="46" t="s">
        <v>78</v>
      </c>
      <c r="D11" s="46" t="s">
        <v>79</v>
      </c>
      <c r="E11" s="46" t="s">
        <v>18</v>
      </c>
      <c r="F11" s="47">
        <v>2</v>
      </c>
      <c r="G11" s="47" t="s">
        <v>80</v>
      </c>
      <c r="H11" s="48">
        <v>5.2744799999999994E-2</v>
      </c>
      <c r="I11" s="48">
        <v>4.0654999999999999E-4</v>
      </c>
      <c r="J11" s="48">
        <v>0.32422375000000003</v>
      </c>
      <c r="K11" s="48">
        <v>1.2286443499999999</v>
      </c>
      <c r="L11" s="48">
        <v>0.14921295000000001</v>
      </c>
      <c r="M11" s="48">
        <v>0.62508104999999992</v>
      </c>
      <c r="N11" s="48">
        <v>0.62508104999999992</v>
      </c>
      <c r="O11" s="48">
        <v>1.0128649999999999E-2</v>
      </c>
      <c r="P11" s="48">
        <v>0</v>
      </c>
      <c r="Q11" s="49">
        <v>23019.473863899999</v>
      </c>
      <c r="R11" s="48">
        <v>0.44453749999999997</v>
      </c>
      <c r="S11" s="48">
        <v>4.445375E-2</v>
      </c>
      <c r="T11" s="48">
        <v>2.0670600000000001E-2</v>
      </c>
      <c r="U11" s="49">
        <v>23043.834518899999</v>
      </c>
    </row>
    <row r="12" spans="2:21" x14ac:dyDescent="0.25">
      <c r="B12" s="45">
        <v>101</v>
      </c>
      <c r="C12" s="46" t="s">
        <v>78</v>
      </c>
      <c r="D12" s="46" t="s">
        <v>79</v>
      </c>
      <c r="E12" s="46" t="s">
        <v>19</v>
      </c>
      <c r="F12" s="47">
        <v>3</v>
      </c>
      <c r="G12" s="47" t="s">
        <v>80</v>
      </c>
      <c r="H12" s="48">
        <v>2.6900649999999998E-2</v>
      </c>
      <c r="I12" s="48">
        <v>3.4794999999999997E-4</v>
      </c>
      <c r="J12" s="48">
        <v>0.39484354999999999</v>
      </c>
      <c r="K12" s="48">
        <v>1.2516943</v>
      </c>
      <c r="L12" s="48">
        <v>0.15805459999999999</v>
      </c>
      <c r="M12" s="48">
        <v>0.66212059999999995</v>
      </c>
      <c r="N12" s="48">
        <v>0.66212059999999995</v>
      </c>
      <c r="O12" s="48">
        <v>8.6690500000000011E-3</v>
      </c>
      <c r="P12" s="48">
        <v>0</v>
      </c>
      <c r="Q12" s="49">
        <v>24249.096783249999</v>
      </c>
      <c r="R12" s="48">
        <v>0.47087879999999999</v>
      </c>
      <c r="S12" s="48">
        <v>4.7087899999999995E-2</v>
      </c>
      <c r="T12" s="48">
        <v>2.189545E-2</v>
      </c>
      <c r="U12" s="49">
        <v>24274.900941650001</v>
      </c>
    </row>
    <row r="13" spans="2:21" x14ac:dyDescent="0.25">
      <c r="B13" s="45">
        <v>101</v>
      </c>
      <c r="C13" s="46" t="s">
        <v>78</v>
      </c>
      <c r="D13" s="46" t="s">
        <v>79</v>
      </c>
      <c r="E13" s="46" t="s">
        <v>20</v>
      </c>
      <c r="F13" s="47">
        <v>3</v>
      </c>
      <c r="G13" s="47" t="s">
        <v>80</v>
      </c>
      <c r="H13" s="48">
        <v>4.5982700000000001E-2</v>
      </c>
      <c r="I13" s="48">
        <v>3.2785000000000003E-4</v>
      </c>
      <c r="J13" s="48">
        <v>0.69859160000000009</v>
      </c>
      <c r="K13" s="48">
        <v>1.3844264499999999</v>
      </c>
      <c r="L13" s="48">
        <v>0.17729234999999999</v>
      </c>
      <c r="M13" s="48">
        <v>0.74271125000000005</v>
      </c>
      <c r="N13" s="48">
        <v>0.74271125000000005</v>
      </c>
      <c r="O13" s="48">
        <v>8.1673499999999986E-3</v>
      </c>
      <c r="P13" s="48">
        <v>0</v>
      </c>
      <c r="Q13" s="49">
        <v>27185.49969285</v>
      </c>
      <c r="R13" s="48">
        <v>0.52819234999999998</v>
      </c>
      <c r="S13" s="48">
        <v>5.2819200000000004E-2</v>
      </c>
      <c r="T13" s="48">
        <v>2.4560499999999999E-2</v>
      </c>
      <c r="U13" s="49">
        <v>27214.444631299997</v>
      </c>
    </row>
    <row r="14" spans="2:21" x14ac:dyDescent="0.25">
      <c r="B14" s="45">
        <v>101</v>
      </c>
      <c r="C14" s="46" t="s">
        <v>78</v>
      </c>
      <c r="D14" s="46" t="s">
        <v>79</v>
      </c>
      <c r="E14" s="46" t="s">
        <v>21</v>
      </c>
      <c r="F14" s="47">
        <v>3</v>
      </c>
      <c r="G14" s="47" t="s">
        <v>80</v>
      </c>
      <c r="H14" s="48">
        <v>2.5687600000000001E-2</v>
      </c>
      <c r="I14" s="48">
        <v>3.0144999999999998E-4</v>
      </c>
      <c r="J14" s="48">
        <v>0.56174840000000004</v>
      </c>
      <c r="K14" s="48">
        <v>1.3329471499999999</v>
      </c>
      <c r="L14" s="48">
        <v>0.1617836</v>
      </c>
      <c r="M14" s="48">
        <v>0.67774204999999998</v>
      </c>
      <c r="N14" s="48">
        <v>0.67774204999999998</v>
      </c>
      <c r="O14" s="48">
        <v>7.5098999999999999E-3</v>
      </c>
      <c r="P14" s="48">
        <v>0</v>
      </c>
      <c r="Q14" s="49">
        <v>24810.694475849999</v>
      </c>
      <c r="R14" s="48">
        <v>0.48198829999999998</v>
      </c>
      <c r="S14" s="48">
        <v>4.8198850000000001E-2</v>
      </c>
      <c r="T14" s="48">
        <v>2.2412049999999999E-2</v>
      </c>
      <c r="U14" s="49">
        <v>24837.107433249999</v>
      </c>
    </row>
    <row r="15" spans="2:21" x14ac:dyDescent="0.25">
      <c r="B15" s="45">
        <v>101</v>
      </c>
      <c r="C15" s="46" t="s">
        <v>78</v>
      </c>
      <c r="D15" s="46" t="s">
        <v>79</v>
      </c>
      <c r="E15" s="46" t="s">
        <v>22</v>
      </c>
      <c r="F15" s="47">
        <v>4</v>
      </c>
      <c r="G15" s="47" t="s">
        <v>80</v>
      </c>
      <c r="H15" s="48">
        <v>4.8339149999999997E-2</v>
      </c>
      <c r="I15" s="48">
        <v>4.3924999999999997E-4</v>
      </c>
      <c r="J15" s="48">
        <v>1.08938245</v>
      </c>
      <c r="K15" s="48">
        <v>1.60068075</v>
      </c>
      <c r="L15" s="48">
        <v>0.18908154999999999</v>
      </c>
      <c r="M15" s="48">
        <v>0.79209845000000001</v>
      </c>
      <c r="N15" s="48">
        <v>0.79209845000000001</v>
      </c>
      <c r="O15" s="48">
        <v>1.0943199999999998E-2</v>
      </c>
      <c r="P15" s="48">
        <v>0</v>
      </c>
      <c r="Q15" s="49">
        <v>29029.25252165</v>
      </c>
      <c r="R15" s="48">
        <v>0.56331485000000003</v>
      </c>
      <c r="S15" s="48">
        <v>5.63315E-2</v>
      </c>
      <c r="T15" s="48">
        <v>2.6193650000000002E-2</v>
      </c>
      <c r="U15" s="49">
        <v>29060.12217585</v>
      </c>
    </row>
    <row r="16" spans="2:21" x14ac:dyDescent="0.25">
      <c r="B16" s="45">
        <v>101</v>
      </c>
      <c r="C16" s="46" t="s">
        <v>78</v>
      </c>
      <c r="D16" s="46" t="s">
        <v>79</v>
      </c>
      <c r="E16" s="46" t="s">
        <v>23</v>
      </c>
      <c r="F16" s="47">
        <v>4</v>
      </c>
      <c r="G16" s="47" t="s">
        <v>80</v>
      </c>
      <c r="H16" s="48">
        <v>9.9307050000000008E-2</v>
      </c>
      <c r="I16" s="48">
        <v>3.4529999999999999E-4</v>
      </c>
      <c r="J16" s="48">
        <v>1.18033835</v>
      </c>
      <c r="K16" s="48">
        <v>1.40635105</v>
      </c>
      <c r="L16" s="48">
        <v>0.18320509999999998</v>
      </c>
      <c r="M16" s="48">
        <v>0.76748074999999993</v>
      </c>
      <c r="N16" s="48">
        <v>0.76748074999999993</v>
      </c>
      <c r="O16" s="48">
        <v>8.6022500000000005E-3</v>
      </c>
      <c r="P16" s="48">
        <v>0</v>
      </c>
      <c r="Q16" s="49">
        <v>28145.881984299998</v>
      </c>
      <c r="R16" s="48">
        <v>0.54580755000000003</v>
      </c>
      <c r="S16" s="48">
        <v>5.4580750000000004E-2</v>
      </c>
      <c r="T16" s="48">
        <v>2.5379599999999999E-2</v>
      </c>
      <c r="U16" s="49">
        <v>28175.792238049999</v>
      </c>
    </row>
    <row r="17" spans="2:21" x14ac:dyDescent="0.25">
      <c r="B17" s="45">
        <v>101</v>
      </c>
      <c r="C17" s="46" t="s">
        <v>78</v>
      </c>
      <c r="D17" s="46" t="s">
        <v>79</v>
      </c>
      <c r="E17" s="46" t="s">
        <v>24</v>
      </c>
      <c r="F17" s="47">
        <v>4</v>
      </c>
      <c r="G17" s="47" t="s">
        <v>80</v>
      </c>
      <c r="H17" s="48">
        <v>0.34449164999999998</v>
      </c>
      <c r="I17" s="48">
        <v>3.9580000000000003E-4</v>
      </c>
      <c r="J17" s="48">
        <v>1.2482562500000001</v>
      </c>
      <c r="K17" s="48">
        <v>1.4656844499999999</v>
      </c>
      <c r="L17" s="48">
        <v>0.177645</v>
      </c>
      <c r="M17" s="48">
        <v>0.74418839999999997</v>
      </c>
      <c r="N17" s="48">
        <v>0.74418839999999997</v>
      </c>
      <c r="O17" s="48">
        <v>9.8608000000000012E-3</v>
      </c>
      <c r="P17" s="48">
        <v>0</v>
      </c>
      <c r="Q17" s="49">
        <v>27235.666535949997</v>
      </c>
      <c r="R17" s="48">
        <v>0.52924280000000001</v>
      </c>
      <c r="S17" s="48">
        <v>5.2924300000000007E-2</v>
      </c>
      <c r="T17" s="48">
        <v>2.4609349999999995E-2</v>
      </c>
      <c r="U17" s="49">
        <v>27264.669042400001</v>
      </c>
    </row>
    <row r="18" spans="2:21" x14ac:dyDescent="0.25">
      <c r="B18" s="50">
        <v>101</v>
      </c>
      <c r="C18" s="51" t="s">
        <v>78</v>
      </c>
      <c r="D18" s="51"/>
      <c r="E18" s="51" t="s">
        <v>81</v>
      </c>
      <c r="F18" s="52"/>
      <c r="G18" s="52"/>
      <c r="H18" s="53">
        <f>SUM(H6:H17)</f>
        <v>1.1095415</v>
      </c>
      <c r="I18" s="53">
        <f t="shared" ref="I18:U18" si="0">SUM(I6:I17)</f>
        <v>3.993E-3</v>
      </c>
      <c r="J18" s="53">
        <f t="shared" si="0"/>
        <v>9.3382600500000006</v>
      </c>
      <c r="K18" s="53">
        <f t="shared" si="0"/>
        <v>14.9703663</v>
      </c>
      <c r="L18" s="53">
        <f t="shared" si="0"/>
        <v>1.86340975</v>
      </c>
      <c r="M18" s="53">
        <f t="shared" si="0"/>
        <v>7.4757433999999998</v>
      </c>
      <c r="N18" s="53">
        <f t="shared" si="0"/>
        <v>7.4757433999999998</v>
      </c>
      <c r="O18" s="53">
        <f t="shared" si="0"/>
        <v>9.9477600000000013E-2</v>
      </c>
      <c r="P18" s="53">
        <f t="shared" si="0"/>
        <v>0</v>
      </c>
      <c r="Q18" s="54">
        <f t="shared" si="0"/>
        <v>284102.67003084999</v>
      </c>
      <c r="R18" s="53">
        <f t="shared" si="0"/>
        <v>5.5097869500000005</v>
      </c>
      <c r="S18" s="53">
        <f t="shared" si="0"/>
        <v>0.55097870000000004</v>
      </c>
      <c r="T18" s="53">
        <f t="shared" si="0"/>
        <v>0.25620045000000002</v>
      </c>
      <c r="U18" s="54">
        <f t="shared" si="0"/>
        <v>284404.60635344998</v>
      </c>
    </row>
    <row r="19" spans="2:21" x14ac:dyDescent="0.25">
      <c r="B19" s="45">
        <v>102</v>
      </c>
      <c r="C19" s="46" t="s">
        <v>82</v>
      </c>
      <c r="D19" s="46" t="s">
        <v>79</v>
      </c>
      <c r="E19" s="46" t="s">
        <v>13</v>
      </c>
      <c r="F19" s="47">
        <v>1</v>
      </c>
      <c r="G19" s="47" t="s">
        <v>80</v>
      </c>
      <c r="H19" s="48">
        <v>0.10614709999999999</v>
      </c>
      <c r="I19" s="48">
        <v>2.028E-4</v>
      </c>
      <c r="J19" s="48">
        <v>0.57726964999999997</v>
      </c>
      <c r="K19" s="48">
        <v>1.3040078499999999</v>
      </c>
      <c r="L19" s="48">
        <v>5.4699899999999996E-2</v>
      </c>
      <c r="M19" s="48">
        <v>0.13395885000000002</v>
      </c>
      <c r="N19" s="48">
        <v>0.13395885000000002</v>
      </c>
      <c r="O19" s="48">
        <v>5.0522499999999994E-3</v>
      </c>
      <c r="P19" s="48">
        <v>0</v>
      </c>
      <c r="Q19" s="49">
        <v>16077.386872750001</v>
      </c>
      <c r="R19" s="48">
        <v>0.31136845000000002</v>
      </c>
      <c r="S19" s="48">
        <v>3.1136850000000001E-2</v>
      </c>
      <c r="T19" s="48">
        <v>1.4478349999999999E-2</v>
      </c>
      <c r="U19" s="49">
        <v>16094.449863399999</v>
      </c>
    </row>
    <row r="20" spans="2:21" x14ac:dyDescent="0.25">
      <c r="B20" s="45">
        <v>102</v>
      </c>
      <c r="C20" s="46" t="s">
        <v>82</v>
      </c>
      <c r="D20" s="46" t="s">
        <v>79</v>
      </c>
      <c r="E20" s="46" t="s">
        <v>14</v>
      </c>
      <c r="F20" s="47">
        <v>1</v>
      </c>
      <c r="G20" s="47" t="s">
        <v>80</v>
      </c>
      <c r="H20" s="48">
        <v>1.35786E-2</v>
      </c>
      <c r="I20" s="48">
        <v>2.9240000000000001E-4</v>
      </c>
      <c r="J20" s="48">
        <v>1.1234473999999999</v>
      </c>
      <c r="K20" s="48">
        <v>1.3242073999999999</v>
      </c>
      <c r="L20" s="48">
        <v>0.22030500000000003</v>
      </c>
      <c r="M20" s="48">
        <v>0.53952244999999999</v>
      </c>
      <c r="N20" s="48">
        <v>0.53952244999999999</v>
      </c>
      <c r="O20" s="48">
        <v>7.2842499999999999E-3</v>
      </c>
      <c r="P20" s="48">
        <v>0</v>
      </c>
      <c r="Q20" s="49">
        <v>25554.654729949998</v>
      </c>
      <c r="R20" s="48">
        <v>0.49560084999999998</v>
      </c>
      <c r="S20" s="48">
        <v>4.9560100000000003E-2</v>
      </c>
      <c r="T20" s="48">
        <v>2.3044999999999996E-2</v>
      </c>
      <c r="U20" s="49">
        <v>25581.813655500002</v>
      </c>
    </row>
    <row r="21" spans="2:21" x14ac:dyDescent="0.25">
      <c r="B21" s="45">
        <v>102</v>
      </c>
      <c r="C21" s="46" t="s">
        <v>82</v>
      </c>
      <c r="D21" s="46" t="s">
        <v>79</v>
      </c>
      <c r="E21" s="46" t="s">
        <v>15</v>
      </c>
      <c r="F21" s="47">
        <v>1</v>
      </c>
      <c r="G21" s="47" t="s">
        <v>80</v>
      </c>
      <c r="H21" s="48">
        <v>1.4914149999999999E-2</v>
      </c>
      <c r="I21" s="48">
        <v>4.2695E-4</v>
      </c>
      <c r="J21" s="48">
        <v>1.1960824000000001</v>
      </c>
      <c r="K21" s="48">
        <v>1.36209505</v>
      </c>
      <c r="L21" s="48">
        <v>0.23251125</v>
      </c>
      <c r="M21" s="48">
        <v>0.56941530000000007</v>
      </c>
      <c r="N21" s="48">
        <v>0.56941530000000007</v>
      </c>
      <c r="O21" s="48">
        <v>1.0637199999999999E-2</v>
      </c>
      <c r="P21" s="48">
        <v>0</v>
      </c>
      <c r="Q21" s="49">
        <v>26925.931882050001</v>
      </c>
      <c r="R21" s="48">
        <v>0.52306015000000006</v>
      </c>
      <c r="S21" s="48">
        <v>5.2306000000000005E-2</v>
      </c>
      <c r="T21" s="48">
        <v>2.4321849999999999E-2</v>
      </c>
      <c r="U21" s="49">
        <v>26954.595578650002</v>
      </c>
    </row>
    <row r="22" spans="2:21" x14ac:dyDescent="0.25">
      <c r="B22" s="45">
        <v>102</v>
      </c>
      <c r="C22" s="46" t="s">
        <v>82</v>
      </c>
      <c r="D22" s="46" t="s">
        <v>79</v>
      </c>
      <c r="E22" s="46" t="s">
        <v>16</v>
      </c>
      <c r="F22" s="47">
        <v>2</v>
      </c>
      <c r="G22" s="47" t="s">
        <v>80</v>
      </c>
      <c r="H22" s="48">
        <v>2.04592E-2</v>
      </c>
      <c r="I22" s="48">
        <v>1.5844999999999998E-4</v>
      </c>
      <c r="J22" s="48">
        <v>0.34046680000000001</v>
      </c>
      <c r="K22" s="48">
        <v>0.4740587</v>
      </c>
      <c r="L22" s="48">
        <v>9.0525250000000002E-2</v>
      </c>
      <c r="M22" s="48">
        <v>0.22169450000000002</v>
      </c>
      <c r="N22" s="48">
        <v>0.22169450000000002</v>
      </c>
      <c r="O22" s="48">
        <v>3.9475500000000002E-3</v>
      </c>
      <c r="P22" s="48">
        <v>0</v>
      </c>
      <c r="Q22" s="49">
        <v>10543.740950200001</v>
      </c>
      <c r="R22" s="48">
        <v>0.20364674999999999</v>
      </c>
      <c r="S22" s="48">
        <v>2.0364649999999998E-2</v>
      </c>
      <c r="T22" s="48">
        <v>9.4693999999999993E-3</v>
      </c>
      <c r="U22" s="49">
        <v>10554.90079245</v>
      </c>
    </row>
    <row r="23" spans="2:21" x14ac:dyDescent="0.25">
      <c r="B23" s="45">
        <v>102</v>
      </c>
      <c r="C23" s="46" t="s">
        <v>82</v>
      </c>
      <c r="D23" s="46" t="s">
        <v>79</v>
      </c>
      <c r="E23" s="46" t="s">
        <v>17</v>
      </c>
      <c r="F23" s="47">
        <v>2</v>
      </c>
      <c r="G23" s="47" t="s">
        <v>80</v>
      </c>
      <c r="H23" s="48">
        <v>5.8033700000000001E-2</v>
      </c>
      <c r="I23" s="48">
        <v>3.301E-4</v>
      </c>
      <c r="J23" s="48">
        <v>0.43065724999999999</v>
      </c>
      <c r="K23" s="48">
        <v>1.02148935</v>
      </c>
      <c r="L23" s="48">
        <v>0.17138424999999999</v>
      </c>
      <c r="M23" s="48">
        <v>0.41971649999999999</v>
      </c>
      <c r="N23" s="48">
        <v>0.41971649999999999</v>
      </c>
      <c r="O23" s="48">
        <v>8.2231500000000003E-3</v>
      </c>
      <c r="P23" s="48">
        <v>0</v>
      </c>
      <c r="Q23" s="49">
        <v>19960.038352349999</v>
      </c>
      <c r="R23" s="48">
        <v>0.3855481</v>
      </c>
      <c r="S23" s="48">
        <v>3.8554850000000002E-2</v>
      </c>
      <c r="T23" s="48">
        <v>1.7927699999999998E-2</v>
      </c>
      <c r="U23" s="49">
        <v>19981.1663883</v>
      </c>
    </row>
    <row r="24" spans="2:21" x14ac:dyDescent="0.25">
      <c r="B24" s="45">
        <v>102</v>
      </c>
      <c r="C24" s="46" t="s">
        <v>82</v>
      </c>
      <c r="D24" s="46" t="s">
        <v>79</v>
      </c>
      <c r="E24" s="46" t="s">
        <v>18</v>
      </c>
      <c r="F24" s="47">
        <v>2</v>
      </c>
      <c r="G24" s="47" t="s">
        <v>80</v>
      </c>
      <c r="H24" s="48">
        <v>1.4439500000000001E-3</v>
      </c>
      <c r="I24" s="48">
        <v>4.1065000000000003E-4</v>
      </c>
      <c r="J24" s="48">
        <v>0.58400974999999999</v>
      </c>
      <c r="K24" s="48">
        <v>1.2168531</v>
      </c>
      <c r="L24" s="48">
        <v>0.19953205000000002</v>
      </c>
      <c r="M24" s="48">
        <v>0.48864989999999997</v>
      </c>
      <c r="N24" s="48">
        <v>0.48864989999999997</v>
      </c>
      <c r="O24" s="48">
        <v>1.023085E-2</v>
      </c>
      <c r="P24" s="48">
        <v>0</v>
      </c>
      <c r="Q24" s="49">
        <v>23243.92705015</v>
      </c>
      <c r="R24" s="48">
        <v>0.44886974999999996</v>
      </c>
      <c r="S24" s="48">
        <v>4.4886950000000002E-2</v>
      </c>
      <c r="T24" s="48">
        <v>2.0872100000000001E-2</v>
      </c>
      <c r="U24" s="49">
        <v>23268.525112350002</v>
      </c>
    </row>
    <row r="25" spans="2:21" x14ac:dyDescent="0.25">
      <c r="B25" s="45">
        <v>102</v>
      </c>
      <c r="C25" s="46" t="s">
        <v>82</v>
      </c>
      <c r="D25" s="46" t="s">
        <v>79</v>
      </c>
      <c r="E25" s="46" t="s">
        <v>19</v>
      </c>
      <c r="F25" s="47">
        <v>3</v>
      </c>
      <c r="G25" s="47" t="s">
        <v>80</v>
      </c>
      <c r="H25" s="48">
        <v>0</v>
      </c>
      <c r="I25" s="48">
        <v>3.5454999999999997E-4</v>
      </c>
      <c r="J25" s="48">
        <v>0.7315161</v>
      </c>
      <c r="K25" s="48">
        <v>1.2308603499999999</v>
      </c>
      <c r="L25" s="48">
        <v>0.21357495000000001</v>
      </c>
      <c r="M25" s="48">
        <v>0.52304070000000003</v>
      </c>
      <c r="N25" s="48">
        <v>0.52304070000000003</v>
      </c>
      <c r="O25" s="48">
        <v>8.8331E-3</v>
      </c>
      <c r="P25" s="48">
        <v>0</v>
      </c>
      <c r="Q25" s="49">
        <v>24742.61458885</v>
      </c>
      <c r="R25" s="48">
        <v>0.48046084999999999</v>
      </c>
      <c r="S25" s="48">
        <v>4.8046100000000001E-2</v>
      </c>
      <c r="T25" s="48">
        <v>2.2341049999999998E-2</v>
      </c>
      <c r="U25" s="49">
        <v>24768.9438424</v>
      </c>
    </row>
    <row r="26" spans="2:21" x14ac:dyDescent="0.25">
      <c r="B26" s="45">
        <v>102</v>
      </c>
      <c r="C26" s="46" t="s">
        <v>82</v>
      </c>
      <c r="D26" s="46" t="s">
        <v>79</v>
      </c>
      <c r="E26" s="46" t="s">
        <v>20</v>
      </c>
      <c r="F26" s="47">
        <v>3</v>
      </c>
      <c r="G26" s="47" t="s">
        <v>80</v>
      </c>
      <c r="H26" s="48">
        <v>3.65695E-3</v>
      </c>
      <c r="I26" s="48">
        <v>3.3244999999999998E-4</v>
      </c>
      <c r="J26" s="48">
        <v>1.0097241000000001</v>
      </c>
      <c r="K26" s="48">
        <v>1.3468839000000001</v>
      </c>
      <c r="L26" s="48">
        <v>0.23781830000000001</v>
      </c>
      <c r="M26" s="48">
        <v>0.58241214999999991</v>
      </c>
      <c r="N26" s="48">
        <v>0.58241214999999991</v>
      </c>
      <c r="O26" s="48">
        <v>8.2824999999999999E-3</v>
      </c>
      <c r="P26" s="48">
        <v>0</v>
      </c>
      <c r="Q26" s="49">
        <v>27535.398765499998</v>
      </c>
      <c r="R26" s="48">
        <v>0.534999</v>
      </c>
      <c r="S26" s="48">
        <v>5.3499899999999996E-2</v>
      </c>
      <c r="T26" s="48">
        <v>2.4877E-2</v>
      </c>
      <c r="U26" s="49">
        <v>27564.716708250002</v>
      </c>
    </row>
    <row r="27" spans="2:21" x14ac:dyDescent="0.25">
      <c r="B27" s="45">
        <v>102</v>
      </c>
      <c r="C27" s="46" t="s">
        <v>82</v>
      </c>
      <c r="D27" s="46" t="s">
        <v>79</v>
      </c>
      <c r="E27" s="46" t="s">
        <v>21</v>
      </c>
      <c r="F27" s="47">
        <v>3</v>
      </c>
      <c r="G27" s="47" t="s">
        <v>80</v>
      </c>
      <c r="H27" s="48">
        <v>2.3906300000000002E-2</v>
      </c>
      <c r="I27" s="48">
        <v>3.0260000000000004E-4</v>
      </c>
      <c r="J27" s="48">
        <v>0.80214185000000005</v>
      </c>
      <c r="K27" s="48">
        <v>1.2695439500000001</v>
      </c>
      <c r="L27" s="48">
        <v>0.21508980000000003</v>
      </c>
      <c r="M27" s="48">
        <v>0.52675059999999996</v>
      </c>
      <c r="N27" s="48">
        <v>0.52675059999999996</v>
      </c>
      <c r="O27" s="48">
        <v>7.5388999999999994E-3</v>
      </c>
      <c r="P27" s="48">
        <v>0</v>
      </c>
      <c r="Q27" s="49">
        <v>24907.584586450001</v>
      </c>
      <c r="R27" s="48">
        <v>0.48386870000000004</v>
      </c>
      <c r="S27" s="48">
        <v>4.8386850000000002E-2</v>
      </c>
      <c r="T27" s="48">
        <v>2.2499500000000002E-2</v>
      </c>
      <c r="U27" s="49">
        <v>24934.100591800001</v>
      </c>
    </row>
    <row r="28" spans="2:21" x14ac:dyDescent="0.25">
      <c r="B28" s="45">
        <v>102</v>
      </c>
      <c r="C28" s="46" t="s">
        <v>82</v>
      </c>
      <c r="D28" s="46" t="s">
        <v>79</v>
      </c>
      <c r="E28" s="46" t="s">
        <v>22</v>
      </c>
      <c r="F28" s="47">
        <v>4</v>
      </c>
      <c r="G28" s="47" t="s">
        <v>80</v>
      </c>
      <c r="H28" s="48">
        <v>3.9157999999999998E-2</v>
      </c>
      <c r="I28" s="48">
        <v>4.4075000000000001E-4</v>
      </c>
      <c r="J28" s="48">
        <v>1.2884824500000001</v>
      </c>
      <c r="K28" s="48">
        <v>1.5417455</v>
      </c>
      <c r="L28" s="48">
        <v>0.25127119999999997</v>
      </c>
      <c r="M28" s="48">
        <v>0.61535809999999991</v>
      </c>
      <c r="N28" s="48">
        <v>0.61535809999999991</v>
      </c>
      <c r="O28" s="48">
        <v>1.097975E-2</v>
      </c>
      <c r="P28" s="48">
        <v>0</v>
      </c>
      <c r="Q28" s="49">
        <v>29129.8357803</v>
      </c>
      <c r="R28" s="48">
        <v>0.56526284999999987</v>
      </c>
      <c r="S28" s="48">
        <v>5.6526300000000002E-2</v>
      </c>
      <c r="T28" s="48">
        <v>2.6284250000000002E-2</v>
      </c>
      <c r="U28" s="49">
        <v>29160.812184000002</v>
      </c>
    </row>
    <row r="29" spans="2:21" x14ac:dyDescent="0.25">
      <c r="B29" s="45">
        <v>102</v>
      </c>
      <c r="C29" s="46" t="s">
        <v>82</v>
      </c>
      <c r="D29" s="46" t="s">
        <v>79</v>
      </c>
      <c r="E29" s="46" t="s">
        <v>23</v>
      </c>
      <c r="F29" s="47">
        <v>4</v>
      </c>
      <c r="G29" s="47" t="s">
        <v>80</v>
      </c>
      <c r="H29" s="48">
        <v>2.0335499999999999E-3</v>
      </c>
      <c r="I29" s="48">
        <v>3.1615000000000001E-4</v>
      </c>
      <c r="J29" s="48">
        <v>1.2309362999999998</v>
      </c>
      <c r="K29" s="48">
        <v>1.2892511</v>
      </c>
      <c r="L29" s="48">
        <v>0.22153555000000003</v>
      </c>
      <c r="M29" s="48">
        <v>0.54253605000000005</v>
      </c>
      <c r="N29" s="48">
        <v>0.54253605000000005</v>
      </c>
      <c r="O29" s="48">
        <v>7.8753999999999994E-3</v>
      </c>
      <c r="P29" s="48">
        <v>0</v>
      </c>
      <c r="Q29" s="49">
        <v>25700.969723599996</v>
      </c>
      <c r="R29" s="48">
        <v>0.49836904999999998</v>
      </c>
      <c r="S29" s="48">
        <v>4.9836900000000003E-2</v>
      </c>
      <c r="T29" s="48">
        <v>2.3173700000000002E-2</v>
      </c>
      <c r="U29" s="49">
        <v>25728.28034795</v>
      </c>
    </row>
    <row r="30" spans="2:21" x14ac:dyDescent="0.25">
      <c r="B30" s="45">
        <v>102</v>
      </c>
      <c r="C30" s="46" t="s">
        <v>82</v>
      </c>
      <c r="D30" s="46" t="s">
        <v>79</v>
      </c>
      <c r="E30" s="46" t="s">
        <v>24</v>
      </c>
      <c r="F30" s="47">
        <v>4</v>
      </c>
      <c r="G30" s="47" t="s">
        <v>80</v>
      </c>
      <c r="H30" s="48">
        <v>0.1833458</v>
      </c>
      <c r="I30" s="48">
        <v>3.5504999999999998E-4</v>
      </c>
      <c r="J30" s="48">
        <v>1.1751044500000001</v>
      </c>
      <c r="K30" s="48">
        <v>1.2705092</v>
      </c>
      <c r="L30" s="48">
        <v>0.20988955000000001</v>
      </c>
      <c r="M30" s="48">
        <v>0.51401520000000001</v>
      </c>
      <c r="N30" s="48">
        <v>0.51401520000000001</v>
      </c>
      <c r="O30" s="48">
        <v>8.8449500000000007E-3</v>
      </c>
      <c r="P30" s="48">
        <v>0</v>
      </c>
      <c r="Q30" s="49">
        <v>24294.687767650001</v>
      </c>
      <c r="R30" s="48">
        <v>0.47217009999999998</v>
      </c>
      <c r="S30" s="48">
        <v>4.7217000000000002E-2</v>
      </c>
      <c r="T30" s="48">
        <v>2.1955499999999999E-2</v>
      </c>
      <c r="U30" s="49">
        <v>24320.56268915</v>
      </c>
    </row>
    <row r="31" spans="2:21" x14ac:dyDescent="0.25">
      <c r="B31" s="50">
        <v>102</v>
      </c>
      <c r="C31" s="51" t="s">
        <v>82</v>
      </c>
      <c r="D31" s="51"/>
      <c r="E31" s="51" t="s">
        <v>81</v>
      </c>
      <c r="F31" s="52"/>
      <c r="G31" s="52"/>
      <c r="H31" s="53">
        <f>SUM(H19:H30)</f>
        <v>0.46667729999999996</v>
      </c>
      <c r="I31" s="53">
        <f t="shared" ref="I31:U31" si="1">SUM(I19:I30)</f>
        <v>3.9229E-3</v>
      </c>
      <c r="J31" s="53">
        <f t="shared" si="1"/>
        <v>10.489838500000001</v>
      </c>
      <c r="K31" s="53">
        <f t="shared" si="1"/>
        <v>14.651505449999998</v>
      </c>
      <c r="L31" s="53">
        <f t="shared" si="1"/>
        <v>2.3181370500000003</v>
      </c>
      <c r="M31" s="53">
        <f t="shared" si="1"/>
        <v>5.6770702999999996</v>
      </c>
      <c r="N31" s="53">
        <f t="shared" si="1"/>
        <v>5.6770702999999996</v>
      </c>
      <c r="O31" s="53">
        <f t="shared" si="1"/>
        <v>9.7729850000000007E-2</v>
      </c>
      <c r="P31" s="53">
        <f t="shared" si="1"/>
        <v>0</v>
      </c>
      <c r="Q31" s="54">
        <f t="shared" si="1"/>
        <v>278616.77104979998</v>
      </c>
      <c r="R31" s="53">
        <f t="shared" si="1"/>
        <v>5.4032245999999988</v>
      </c>
      <c r="S31" s="53">
        <f t="shared" si="1"/>
        <v>0.54032245000000001</v>
      </c>
      <c r="T31" s="53">
        <f t="shared" si="1"/>
        <v>0.25124540000000001</v>
      </c>
      <c r="U31" s="54">
        <f t="shared" si="1"/>
        <v>278912.86775420001</v>
      </c>
    </row>
    <row r="32" spans="2:21" x14ac:dyDescent="0.25">
      <c r="B32" s="45">
        <v>103</v>
      </c>
      <c r="C32" s="46" t="s">
        <v>83</v>
      </c>
      <c r="D32" s="46" t="s">
        <v>79</v>
      </c>
      <c r="E32" s="46" t="s">
        <v>13</v>
      </c>
      <c r="F32" s="47">
        <v>1</v>
      </c>
      <c r="G32" s="47" t="s">
        <v>80</v>
      </c>
      <c r="H32" s="48">
        <v>0.15227684999999999</v>
      </c>
      <c r="I32" s="48">
        <v>2.5710000000000002E-4</v>
      </c>
      <c r="J32" s="48">
        <v>0.60250615000000007</v>
      </c>
      <c r="K32" s="48">
        <v>1.1263803000000001</v>
      </c>
      <c r="L32" s="48">
        <v>1.3918600000000001E-2</v>
      </c>
      <c r="M32" s="48">
        <v>6.9592899999999999E-2</v>
      </c>
      <c r="N32" s="48">
        <v>6.9592899999999999E-2</v>
      </c>
      <c r="O32" s="48">
        <v>6.4057999999999997E-3</v>
      </c>
      <c r="P32" s="48">
        <v>0</v>
      </c>
      <c r="Q32" s="49">
        <v>20990.211369249999</v>
      </c>
      <c r="R32" s="48">
        <v>0.40661840000000005</v>
      </c>
      <c r="S32" s="48">
        <v>4.0661849999999999E-2</v>
      </c>
      <c r="T32" s="48">
        <v>1.8907400000000001E-2</v>
      </c>
      <c r="U32" s="49">
        <v>21012.494056399999</v>
      </c>
    </row>
    <row r="33" spans="2:21" x14ac:dyDescent="0.25">
      <c r="B33" s="45">
        <v>103</v>
      </c>
      <c r="C33" s="46" t="s">
        <v>83</v>
      </c>
      <c r="D33" s="46" t="s">
        <v>79</v>
      </c>
      <c r="E33" s="46" t="s">
        <v>14</v>
      </c>
      <c r="F33" s="47">
        <v>1</v>
      </c>
      <c r="G33" s="47" t="s">
        <v>80</v>
      </c>
      <c r="H33" s="48">
        <v>0.30517729999999998</v>
      </c>
      <c r="I33" s="48">
        <v>2.1965E-4</v>
      </c>
      <c r="J33" s="48">
        <v>0.1862058</v>
      </c>
      <c r="K33" s="48">
        <v>0.91266060000000004</v>
      </c>
      <c r="L33" s="48">
        <v>4.3773100000000002E-2</v>
      </c>
      <c r="M33" s="48">
        <v>0.21886555000000002</v>
      </c>
      <c r="N33" s="48">
        <v>0.21886555000000002</v>
      </c>
      <c r="O33" s="48">
        <v>5.4715499999999995E-3</v>
      </c>
      <c r="P33" s="48">
        <v>0</v>
      </c>
      <c r="Q33" s="49">
        <v>17766.907785950003</v>
      </c>
      <c r="R33" s="48">
        <v>0.34465384999999998</v>
      </c>
      <c r="S33" s="48">
        <v>3.44654E-2</v>
      </c>
      <c r="T33" s="48">
        <v>1.6026099999999998E-2</v>
      </c>
      <c r="U33" s="49">
        <v>17785.794815650002</v>
      </c>
    </row>
    <row r="34" spans="2:21" x14ac:dyDescent="0.25">
      <c r="B34" s="45">
        <v>103</v>
      </c>
      <c r="C34" s="46" t="s">
        <v>83</v>
      </c>
      <c r="D34" s="46" t="s">
        <v>79</v>
      </c>
      <c r="E34" s="46" t="s">
        <v>15</v>
      </c>
      <c r="F34" s="47">
        <v>1</v>
      </c>
      <c r="G34" s="47" t="s">
        <v>80</v>
      </c>
      <c r="H34" s="48">
        <v>0.1649458</v>
      </c>
      <c r="I34" s="48">
        <v>3.7140000000000003E-4</v>
      </c>
      <c r="J34" s="48">
        <v>0.53390905</v>
      </c>
      <c r="K34" s="48">
        <v>1.2106302499999999</v>
      </c>
      <c r="L34" s="48">
        <v>5.8391399999999996E-2</v>
      </c>
      <c r="M34" s="48">
        <v>0.29195700000000002</v>
      </c>
      <c r="N34" s="48">
        <v>0.29195700000000002</v>
      </c>
      <c r="O34" s="48">
        <v>9.2522500000000001E-3</v>
      </c>
      <c r="P34" s="48">
        <v>0</v>
      </c>
      <c r="Q34" s="49">
        <v>23668.57561915</v>
      </c>
      <c r="R34" s="48">
        <v>0.45975305</v>
      </c>
      <c r="S34" s="48">
        <v>4.5975299999999997E-2</v>
      </c>
      <c r="T34" s="48">
        <v>2.1378099999999997E-2</v>
      </c>
      <c r="U34" s="49">
        <v>23693.770085850003</v>
      </c>
    </row>
    <row r="35" spans="2:21" x14ac:dyDescent="0.25">
      <c r="B35" s="45">
        <v>103</v>
      </c>
      <c r="C35" s="46" t="s">
        <v>83</v>
      </c>
      <c r="D35" s="46" t="s">
        <v>79</v>
      </c>
      <c r="E35" s="46" t="s">
        <v>16</v>
      </c>
      <c r="F35" s="47">
        <v>2</v>
      </c>
      <c r="G35" s="47" t="s">
        <v>80</v>
      </c>
      <c r="H35" s="48">
        <v>0.10342860000000001</v>
      </c>
      <c r="I35" s="48">
        <v>1.7100000000000001E-4</v>
      </c>
      <c r="J35" s="48">
        <v>0.19596125</v>
      </c>
      <c r="K35" s="48">
        <v>0.51524185</v>
      </c>
      <c r="L35" s="48">
        <v>2.7484350000000001E-2</v>
      </c>
      <c r="M35" s="48">
        <v>0.13742174999999998</v>
      </c>
      <c r="N35" s="48">
        <v>0.13742174999999998</v>
      </c>
      <c r="O35" s="48">
        <v>4.2605999999999998E-3</v>
      </c>
      <c r="P35" s="48">
        <v>0</v>
      </c>
      <c r="Q35" s="49">
        <v>11204.6161409</v>
      </c>
      <c r="R35" s="48">
        <v>0.21640195000000001</v>
      </c>
      <c r="S35" s="48">
        <v>2.1640199999999998E-2</v>
      </c>
      <c r="T35" s="48">
        <v>1.00625E-2</v>
      </c>
      <c r="U35" s="49">
        <v>11216.474968449998</v>
      </c>
    </row>
    <row r="36" spans="2:21" x14ac:dyDescent="0.25">
      <c r="B36" s="45">
        <v>103</v>
      </c>
      <c r="C36" s="46" t="s">
        <v>83</v>
      </c>
      <c r="D36" s="46" t="s">
        <v>79</v>
      </c>
      <c r="E36" s="46" t="s">
        <v>17</v>
      </c>
      <c r="F36" s="47">
        <v>2</v>
      </c>
      <c r="G36" s="47" t="s">
        <v>80</v>
      </c>
      <c r="H36" s="48">
        <v>6.2292850000000004E-2</v>
      </c>
      <c r="I36" s="48">
        <v>3.5170000000000004E-4</v>
      </c>
      <c r="J36" s="48">
        <v>0.37630629999999998</v>
      </c>
      <c r="K36" s="48">
        <v>1.1056921</v>
      </c>
      <c r="L36" s="48">
        <v>5.2527500000000005E-2</v>
      </c>
      <c r="M36" s="48">
        <v>0.26263759999999997</v>
      </c>
      <c r="N36" s="48">
        <v>0.26263759999999997</v>
      </c>
      <c r="O36" s="48">
        <v>8.761950000000001E-3</v>
      </c>
      <c r="P36" s="48">
        <v>0</v>
      </c>
      <c r="Q36" s="49">
        <v>21411.1598982</v>
      </c>
      <c r="R36" s="48">
        <v>0.41358300000000003</v>
      </c>
      <c r="S36" s="48">
        <v>4.1358300000000001E-2</v>
      </c>
      <c r="T36" s="48">
        <v>1.9231249999999998E-2</v>
      </c>
      <c r="U36" s="49">
        <v>21433.824244900003</v>
      </c>
    </row>
    <row r="37" spans="2:21" x14ac:dyDescent="0.25">
      <c r="B37" s="45">
        <v>103</v>
      </c>
      <c r="C37" s="46" t="s">
        <v>83</v>
      </c>
      <c r="D37" s="46" t="s">
        <v>79</v>
      </c>
      <c r="E37" s="46" t="s">
        <v>18</v>
      </c>
      <c r="F37" s="47">
        <v>2</v>
      </c>
      <c r="G37" s="47" t="s">
        <v>80</v>
      </c>
      <c r="H37" s="48">
        <v>4.5529050000000001E-2</v>
      </c>
      <c r="I37" s="48">
        <v>4.2245000000000005E-4</v>
      </c>
      <c r="J37" s="48">
        <v>0.46740194999999995</v>
      </c>
      <c r="K37" s="48">
        <v>1.2847139999999999</v>
      </c>
      <c r="L37" s="48">
        <v>5.8501649999999995E-2</v>
      </c>
      <c r="M37" s="48">
        <v>0.29250829999999994</v>
      </c>
      <c r="N37" s="48">
        <v>0.29250829999999994</v>
      </c>
      <c r="O37" s="48">
        <v>1.052385E-2</v>
      </c>
      <c r="P37" s="48">
        <v>0</v>
      </c>
      <c r="Q37" s="49">
        <v>23852.615896300002</v>
      </c>
      <c r="R37" s="48">
        <v>0.46062110000000006</v>
      </c>
      <c r="S37" s="48">
        <v>4.6062099999999995E-2</v>
      </c>
      <c r="T37" s="48">
        <v>2.14185E-2</v>
      </c>
      <c r="U37" s="49">
        <v>23877.85793405</v>
      </c>
    </row>
    <row r="38" spans="2:21" x14ac:dyDescent="0.25">
      <c r="B38" s="45">
        <v>103</v>
      </c>
      <c r="C38" s="46" t="s">
        <v>83</v>
      </c>
      <c r="D38" s="46" t="s">
        <v>79</v>
      </c>
      <c r="E38" s="46" t="s">
        <v>19</v>
      </c>
      <c r="F38" s="47">
        <v>3</v>
      </c>
      <c r="G38" s="47" t="s">
        <v>80</v>
      </c>
      <c r="H38" s="48">
        <v>5.1399449999999999E-2</v>
      </c>
      <c r="I38" s="48">
        <v>3.5145E-4</v>
      </c>
      <c r="J38" s="48">
        <v>0.4921952</v>
      </c>
      <c r="K38" s="48">
        <v>1.2357952000000001</v>
      </c>
      <c r="L38" s="48">
        <v>6.0518749999999996E-2</v>
      </c>
      <c r="M38" s="48">
        <v>0.30259365000000005</v>
      </c>
      <c r="N38" s="48">
        <v>0.30259365000000005</v>
      </c>
      <c r="O38" s="48">
        <v>8.7552500000000009E-3</v>
      </c>
      <c r="P38" s="48">
        <v>0</v>
      </c>
      <c r="Q38" s="49">
        <v>24538.806781200001</v>
      </c>
      <c r="R38" s="48">
        <v>0.47650290000000001</v>
      </c>
      <c r="S38" s="48">
        <v>4.76503E-2</v>
      </c>
      <c r="T38" s="48">
        <v>2.2157E-2</v>
      </c>
      <c r="U38" s="49">
        <v>24564.9191402</v>
      </c>
    </row>
    <row r="39" spans="2:21" x14ac:dyDescent="0.25">
      <c r="B39" s="45">
        <v>103</v>
      </c>
      <c r="C39" s="46" t="s">
        <v>83</v>
      </c>
      <c r="D39" s="46" t="s">
        <v>79</v>
      </c>
      <c r="E39" s="46" t="s">
        <v>20</v>
      </c>
      <c r="F39" s="47">
        <v>3</v>
      </c>
      <c r="G39" s="47" t="s">
        <v>80</v>
      </c>
      <c r="H39" s="48">
        <v>0.10065465</v>
      </c>
      <c r="I39" s="48">
        <v>3.2430000000000002E-4</v>
      </c>
      <c r="J39" s="48">
        <v>0.6166355</v>
      </c>
      <c r="K39" s="48">
        <v>1.3568801500000001</v>
      </c>
      <c r="L39" s="48">
        <v>6.6552899999999998E-2</v>
      </c>
      <c r="M39" s="48">
        <v>0.33276450000000002</v>
      </c>
      <c r="N39" s="48">
        <v>0.33276450000000002</v>
      </c>
      <c r="O39" s="48">
        <v>8.0791500000000002E-3</v>
      </c>
      <c r="P39" s="48">
        <v>0</v>
      </c>
      <c r="Q39" s="49">
        <v>26969.843839100002</v>
      </c>
      <c r="R39" s="48">
        <v>0.52401374999999994</v>
      </c>
      <c r="S39" s="48">
        <v>5.2401400000000001E-2</v>
      </c>
      <c r="T39" s="48">
        <v>2.4366200000000001E-2</v>
      </c>
      <c r="U39" s="49">
        <v>26998.559793</v>
      </c>
    </row>
    <row r="40" spans="2:21" x14ac:dyDescent="0.25">
      <c r="B40" s="45">
        <v>103</v>
      </c>
      <c r="C40" s="46" t="s">
        <v>83</v>
      </c>
      <c r="D40" s="46" t="s">
        <v>79</v>
      </c>
      <c r="E40" s="46" t="s">
        <v>21</v>
      </c>
      <c r="F40" s="47">
        <v>3</v>
      </c>
      <c r="G40" s="47" t="s">
        <v>80</v>
      </c>
      <c r="H40" s="48">
        <v>5.4819049999999994E-2</v>
      </c>
      <c r="I40" s="48">
        <v>2.9815000000000001E-4</v>
      </c>
      <c r="J40" s="48">
        <v>0.49385349999999995</v>
      </c>
      <c r="K40" s="48">
        <v>1.31233735</v>
      </c>
      <c r="L40" s="48">
        <v>6.0494450000000005E-2</v>
      </c>
      <c r="M40" s="48">
        <v>0.30247225000000005</v>
      </c>
      <c r="N40" s="48">
        <v>0.30247225000000005</v>
      </c>
      <c r="O40" s="48">
        <v>7.42795E-3</v>
      </c>
      <c r="P40" s="48">
        <v>0</v>
      </c>
      <c r="Q40" s="49">
        <v>24518.188033300001</v>
      </c>
      <c r="R40" s="48">
        <v>0.47631174999999998</v>
      </c>
      <c r="S40" s="48">
        <v>4.7631199999999999E-2</v>
      </c>
      <c r="T40" s="48">
        <v>2.21481E-2</v>
      </c>
      <c r="U40" s="49">
        <v>24544.289917550002</v>
      </c>
    </row>
    <row r="41" spans="2:21" x14ac:dyDescent="0.25">
      <c r="B41" s="45">
        <v>103</v>
      </c>
      <c r="C41" s="46" t="s">
        <v>83</v>
      </c>
      <c r="D41" s="46" t="s">
        <v>79</v>
      </c>
      <c r="E41" s="46" t="s">
        <v>22</v>
      </c>
      <c r="F41" s="47">
        <v>4</v>
      </c>
      <c r="G41" s="47" t="s">
        <v>80</v>
      </c>
      <c r="H41" s="48">
        <v>0.1320453</v>
      </c>
      <c r="I41" s="48">
        <v>4.3519999999999995E-4</v>
      </c>
      <c r="J41" s="48">
        <v>0.9041577999999999</v>
      </c>
      <c r="K41" s="48">
        <v>1.5236164000000001</v>
      </c>
      <c r="L41" s="48">
        <v>7.083745000000001E-2</v>
      </c>
      <c r="M41" s="48">
        <v>0.35418729999999998</v>
      </c>
      <c r="N41" s="48">
        <v>0.35418729999999998</v>
      </c>
      <c r="O41" s="48">
        <v>1.084245E-2</v>
      </c>
      <c r="P41" s="48">
        <v>0</v>
      </c>
      <c r="Q41" s="49">
        <v>28742.499274400001</v>
      </c>
      <c r="R41" s="48">
        <v>0.5577489000000001</v>
      </c>
      <c r="S41" s="48">
        <v>5.5774900000000002E-2</v>
      </c>
      <c r="T41" s="48">
        <v>2.5934850000000002E-2</v>
      </c>
      <c r="U41" s="49">
        <v>28773.0639137</v>
      </c>
    </row>
    <row r="42" spans="2:21" x14ac:dyDescent="0.25">
      <c r="B42" s="45">
        <v>103</v>
      </c>
      <c r="C42" s="46" t="s">
        <v>83</v>
      </c>
      <c r="D42" s="46" t="s">
        <v>79</v>
      </c>
      <c r="E42" s="46" t="s">
        <v>23</v>
      </c>
      <c r="F42" s="47">
        <v>4</v>
      </c>
      <c r="G42" s="47" t="s">
        <v>80</v>
      </c>
      <c r="H42" s="48">
        <v>0.12499394999999999</v>
      </c>
      <c r="I42" s="48">
        <v>3.0125000000000003E-4</v>
      </c>
      <c r="J42" s="48">
        <v>0.66648065000000001</v>
      </c>
      <c r="K42" s="48">
        <v>1.1850370499999998</v>
      </c>
      <c r="L42" s="48">
        <v>5.8522350000000001E-2</v>
      </c>
      <c r="M42" s="48">
        <v>0.29261170000000003</v>
      </c>
      <c r="N42" s="48">
        <v>0.29261170000000003</v>
      </c>
      <c r="O42" s="48">
        <v>7.5051500000000004E-3</v>
      </c>
      <c r="P42" s="48">
        <v>0</v>
      </c>
      <c r="Q42" s="49">
        <v>23762.395920249997</v>
      </c>
      <c r="R42" s="48">
        <v>0.46078399999999997</v>
      </c>
      <c r="S42" s="48">
        <v>4.6078400000000005E-2</v>
      </c>
      <c r="T42" s="48">
        <v>2.1426049999999999E-2</v>
      </c>
      <c r="U42" s="49">
        <v>23787.646883699996</v>
      </c>
    </row>
    <row r="43" spans="2:21" x14ac:dyDescent="0.25">
      <c r="B43" s="45">
        <v>103</v>
      </c>
      <c r="C43" s="46" t="s">
        <v>83</v>
      </c>
      <c r="D43" s="46" t="s">
        <v>79</v>
      </c>
      <c r="E43" s="46" t="s">
        <v>24</v>
      </c>
      <c r="F43" s="47">
        <v>4</v>
      </c>
      <c r="G43" s="47" t="s">
        <v>80</v>
      </c>
      <c r="H43" s="48">
        <v>0.15965375000000001</v>
      </c>
      <c r="I43" s="48">
        <v>3.4414999999999999E-4</v>
      </c>
      <c r="J43" s="48">
        <v>0.82725900000000008</v>
      </c>
      <c r="K43" s="48">
        <v>1.2183241499999999</v>
      </c>
      <c r="L43" s="48">
        <v>5.7362549999999998E-2</v>
      </c>
      <c r="M43" s="48">
        <v>0.28681275000000001</v>
      </c>
      <c r="N43" s="48">
        <v>0.28681275000000001</v>
      </c>
      <c r="O43" s="48">
        <v>8.5738499999999992E-3</v>
      </c>
      <c r="P43" s="48">
        <v>0</v>
      </c>
      <c r="Q43" s="49">
        <v>23245.573742799999</v>
      </c>
      <c r="R43" s="48">
        <v>0.4516522</v>
      </c>
      <c r="S43" s="48">
        <v>4.5165249999999997E-2</v>
      </c>
      <c r="T43" s="48">
        <v>2.1001449999999998E-2</v>
      </c>
      <c r="U43" s="49">
        <v>23270.324283850001</v>
      </c>
    </row>
    <row r="44" spans="2:21" x14ac:dyDescent="0.25">
      <c r="B44" s="50">
        <v>103</v>
      </c>
      <c r="C44" s="51" t="s">
        <v>83</v>
      </c>
      <c r="D44" s="51"/>
      <c r="E44" s="51" t="s">
        <v>81</v>
      </c>
      <c r="F44" s="52"/>
      <c r="G44" s="52"/>
      <c r="H44" s="53">
        <f>SUM(H32:H43)</f>
        <v>1.4572165999999998</v>
      </c>
      <c r="I44" s="53">
        <f t="shared" ref="I44:U44" si="2">SUM(I32:I43)</f>
        <v>3.8478000000000002E-3</v>
      </c>
      <c r="J44" s="53">
        <f t="shared" si="2"/>
        <v>6.3628721499999994</v>
      </c>
      <c r="K44" s="53">
        <f t="shared" si="2"/>
        <v>13.987309400000001</v>
      </c>
      <c r="L44" s="53">
        <f t="shared" si="2"/>
        <v>0.62888504999999995</v>
      </c>
      <c r="M44" s="53">
        <f t="shared" si="2"/>
        <v>3.1444252500000007</v>
      </c>
      <c r="N44" s="53">
        <f t="shared" si="2"/>
        <v>3.1444252500000007</v>
      </c>
      <c r="O44" s="53">
        <f t="shared" si="2"/>
        <v>9.5859799999999995E-2</v>
      </c>
      <c r="P44" s="53">
        <f t="shared" si="2"/>
        <v>0</v>
      </c>
      <c r="Q44" s="54">
        <f t="shared" si="2"/>
        <v>270671.39430079999</v>
      </c>
      <c r="R44" s="53">
        <f t="shared" si="2"/>
        <v>5.2486448499999998</v>
      </c>
      <c r="S44" s="53">
        <f t="shared" si="2"/>
        <v>0.52486460000000001</v>
      </c>
      <c r="T44" s="53">
        <f t="shared" si="2"/>
        <v>0.24405750000000004</v>
      </c>
      <c r="U44" s="54">
        <f t="shared" si="2"/>
        <v>270959.02003729995</v>
      </c>
    </row>
    <row r="45" spans="2:21" x14ac:dyDescent="0.25">
      <c r="B45" s="45">
        <v>105</v>
      </c>
      <c r="C45" s="46" t="s">
        <v>84</v>
      </c>
      <c r="D45" s="46" t="s">
        <v>85</v>
      </c>
      <c r="E45" s="46" t="s">
        <v>13</v>
      </c>
      <c r="F45" s="47">
        <v>1</v>
      </c>
      <c r="G45" s="47" t="s">
        <v>86</v>
      </c>
      <c r="H45" s="48">
        <v>1.4759700176366971E-4</v>
      </c>
      <c r="I45" s="48">
        <v>0</v>
      </c>
      <c r="J45" s="48">
        <v>0</v>
      </c>
      <c r="K45" s="48">
        <v>6.9960978835979445E-4</v>
      </c>
      <c r="L45" s="48">
        <v>1.7711640211640361E-5</v>
      </c>
      <c r="M45" s="48">
        <v>1.7003174603174753E-5</v>
      </c>
      <c r="N45" s="48">
        <v>1.5940476190476329E-5</v>
      </c>
      <c r="O45" s="48">
        <v>1.5457392979942829E-6</v>
      </c>
      <c r="P45" s="48">
        <v>1.1807760141093576E-5</v>
      </c>
      <c r="Q45" s="49">
        <v>0.15282884205680133</v>
      </c>
      <c r="R45" s="48">
        <v>6.1991147400000535E-6</v>
      </c>
      <c r="S45" s="48">
        <v>1.2398229480000108E-6</v>
      </c>
      <c r="T45" s="48">
        <v>3.6307252800000314E-6</v>
      </c>
      <c r="U45" s="49">
        <v>0.15335328716380534</v>
      </c>
    </row>
    <row r="46" spans="2:21" x14ac:dyDescent="0.25">
      <c r="B46" s="45">
        <v>105</v>
      </c>
      <c r="C46" s="46" t="s">
        <v>84</v>
      </c>
      <c r="D46" s="46" t="s">
        <v>85</v>
      </c>
      <c r="E46" s="46" t="s">
        <v>14</v>
      </c>
      <c r="F46" s="47">
        <v>1</v>
      </c>
      <c r="G46" s="47" t="s">
        <v>86</v>
      </c>
      <c r="H46" s="48">
        <v>9.6505731922397946E-5</v>
      </c>
      <c r="I46" s="48">
        <v>0</v>
      </c>
      <c r="J46" s="48">
        <v>0</v>
      </c>
      <c r="K46" s="48">
        <v>4.5743716931216627E-4</v>
      </c>
      <c r="L46" s="48">
        <v>1.1580687830687753E-5</v>
      </c>
      <c r="M46" s="48">
        <v>1.1117460317460243E-5</v>
      </c>
      <c r="N46" s="48">
        <v>1.0422619047618975E-5</v>
      </c>
      <c r="O46" s="48">
        <v>1.0106756948424001E-6</v>
      </c>
      <c r="P46" s="48">
        <v>7.7204585537918351E-6</v>
      </c>
      <c r="Q46" s="49">
        <v>9.9926550575599321E-2</v>
      </c>
      <c r="R46" s="48">
        <v>4.0532673299999726E-6</v>
      </c>
      <c r="S46" s="48">
        <v>8.1065346599999449E-7</v>
      </c>
      <c r="T46" s="48">
        <v>2.3739357599999839E-6</v>
      </c>
      <c r="U46" s="49">
        <v>0.10026945699171734</v>
      </c>
    </row>
    <row r="47" spans="2:21" x14ac:dyDescent="0.25">
      <c r="B47" s="45">
        <v>105</v>
      </c>
      <c r="C47" s="46" t="s">
        <v>84</v>
      </c>
      <c r="D47" s="46" t="s">
        <v>85</v>
      </c>
      <c r="E47" s="46" t="s">
        <v>15</v>
      </c>
      <c r="F47" s="47">
        <v>1</v>
      </c>
      <c r="G47" s="47" t="s">
        <v>86</v>
      </c>
      <c r="H47" s="48">
        <v>7.1649029982366705E-5</v>
      </c>
      <c r="I47" s="48">
        <v>0</v>
      </c>
      <c r="J47" s="48">
        <v>0</v>
      </c>
      <c r="K47" s="48">
        <v>3.3174603174604601E-4</v>
      </c>
      <c r="L47" s="48">
        <v>1.1772486772487898E-5</v>
      </c>
      <c r="M47" s="48">
        <v>1.1301587301588383E-5</v>
      </c>
      <c r="N47" s="48">
        <v>1.0595238095239108E-5</v>
      </c>
      <c r="O47" s="48">
        <v>7.1053214183383727E-7</v>
      </c>
      <c r="P47" s="48">
        <v>6.3602292768963561E-6</v>
      </c>
      <c r="Q47" s="49">
        <v>7.0251047263602595E-2</v>
      </c>
      <c r="R47" s="48">
        <v>2.8495557300001058E-6</v>
      </c>
      <c r="S47" s="48">
        <v>5.699111460000211E-7</v>
      </c>
      <c r="T47" s="48">
        <v>1.6689405600000618E-6</v>
      </c>
      <c r="U47" s="49">
        <v>7.049211967836061E-2</v>
      </c>
    </row>
    <row r="48" spans="2:21" x14ac:dyDescent="0.25">
      <c r="B48" s="45">
        <v>105</v>
      </c>
      <c r="C48" s="46" t="s">
        <v>84</v>
      </c>
      <c r="D48" s="46" t="s">
        <v>85</v>
      </c>
      <c r="E48" s="46" t="s">
        <v>16</v>
      </c>
      <c r="F48" s="47">
        <v>2</v>
      </c>
      <c r="G48" s="47" t="s">
        <v>86</v>
      </c>
      <c r="H48" s="48">
        <v>7.3798500881834856E-5</v>
      </c>
      <c r="I48" s="48">
        <v>0</v>
      </c>
      <c r="J48" s="48">
        <v>0</v>
      </c>
      <c r="K48" s="48">
        <v>3.4980489417989723E-4</v>
      </c>
      <c r="L48" s="48">
        <v>8.8558201058201807E-6</v>
      </c>
      <c r="M48" s="48">
        <v>8.5015873015873763E-6</v>
      </c>
      <c r="N48" s="48">
        <v>7.9702380952381647E-6</v>
      </c>
      <c r="O48" s="48">
        <v>7.7286964899714143E-7</v>
      </c>
      <c r="P48" s="48">
        <v>5.903880070546788E-6</v>
      </c>
      <c r="Q48" s="49">
        <v>7.6414421028400667E-2</v>
      </c>
      <c r="R48" s="48">
        <v>3.0995573700000268E-6</v>
      </c>
      <c r="S48" s="48">
        <v>6.199114740000054E-7</v>
      </c>
      <c r="T48" s="48">
        <v>1.8153626400000157E-6</v>
      </c>
      <c r="U48" s="49">
        <v>7.6676643581902668E-2</v>
      </c>
    </row>
    <row r="49" spans="2:21" x14ac:dyDescent="0.25">
      <c r="B49" s="45">
        <v>105</v>
      </c>
      <c r="C49" s="46" t="s">
        <v>84</v>
      </c>
      <c r="D49" s="46" t="s">
        <v>85</v>
      </c>
      <c r="E49" s="46" t="s">
        <v>17</v>
      </c>
      <c r="F49" s="47">
        <v>2</v>
      </c>
      <c r="G49" s="47" t="s">
        <v>86</v>
      </c>
      <c r="H49" s="48">
        <v>1.0785934744267948E-4</v>
      </c>
      <c r="I49" s="48">
        <v>0</v>
      </c>
      <c r="J49" s="48">
        <v>0</v>
      </c>
      <c r="K49" s="48">
        <v>5.1125330687830069E-4</v>
      </c>
      <c r="L49" s="48">
        <v>1.2943121693121535E-5</v>
      </c>
      <c r="M49" s="48">
        <v>1.2425396825396677E-5</v>
      </c>
      <c r="N49" s="48">
        <v>1.1648809523809383E-5</v>
      </c>
      <c r="O49" s="48">
        <v>1.1295787177650295E-6</v>
      </c>
      <c r="P49" s="48">
        <v>8.6287477954143591E-6</v>
      </c>
      <c r="Q49" s="49">
        <v>0.11168261534919866</v>
      </c>
      <c r="R49" s="48">
        <v>4.5301223099999457E-6</v>
      </c>
      <c r="S49" s="48">
        <v>9.0602446199998909E-7</v>
      </c>
      <c r="T49" s="48">
        <v>2.6532223199999677E-6</v>
      </c>
      <c r="U49" s="49">
        <v>0.11206586369662466</v>
      </c>
    </row>
    <row r="50" spans="2:21" x14ac:dyDescent="0.25">
      <c r="B50" s="45">
        <v>105</v>
      </c>
      <c r="C50" s="46" t="s">
        <v>84</v>
      </c>
      <c r="D50" s="46" t="s">
        <v>85</v>
      </c>
      <c r="E50" s="46" t="s">
        <v>18</v>
      </c>
      <c r="F50" s="47">
        <v>2</v>
      </c>
      <c r="G50" s="47" t="s">
        <v>86</v>
      </c>
      <c r="H50" s="48">
        <v>5.6768077601410936E-5</v>
      </c>
      <c r="I50" s="48">
        <v>0</v>
      </c>
      <c r="J50" s="48">
        <v>0</v>
      </c>
      <c r="K50" s="48">
        <v>2.6908068783068785E-4</v>
      </c>
      <c r="L50" s="48">
        <v>6.8121693121693111E-6</v>
      </c>
      <c r="M50" s="48">
        <v>6.5396825396825397E-6</v>
      </c>
      <c r="N50" s="48">
        <v>6.13095238095238E-6</v>
      </c>
      <c r="O50" s="48">
        <v>5.9451511461318045E-7</v>
      </c>
      <c r="P50" s="48">
        <v>4.5414462081128741E-6</v>
      </c>
      <c r="Q50" s="49">
        <v>5.8780323867999994E-2</v>
      </c>
      <c r="R50" s="48">
        <v>2.3842748999999998E-6</v>
      </c>
      <c r="S50" s="48">
        <v>4.7685498E-7</v>
      </c>
      <c r="T50" s="48">
        <v>1.3964327999999999E-6</v>
      </c>
      <c r="U50" s="49">
        <v>5.8982033524539998E-2</v>
      </c>
    </row>
    <row r="51" spans="2:21" x14ac:dyDescent="0.25">
      <c r="B51" s="45">
        <v>105</v>
      </c>
      <c r="C51" s="46" t="s">
        <v>84</v>
      </c>
      <c r="D51" s="46" t="s">
        <v>85</v>
      </c>
      <c r="E51" s="46" t="s">
        <v>19</v>
      </c>
      <c r="F51" s="47">
        <v>3</v>
      </c>
      <c r="G51" s="47" t="s">
        <v>86</v>
      </c>
      <c r="H51" s="48">
        <v>2.2328777189888321E-4</v>
      </c>
      <c r="I51" s="48">
        <v>0</v>
      </c>
      <c r="J51" s="48">
        <v>0</v>
      </c>
      <c r="K51" s="48">
        <v>1.0583840388007065E-3</v>
      </c>
      <c r="L51" s="48">
        <v>2.6794532627865984E-5</v>
      </c>
      <c r="M51" s="48">
        <v>2.5722751322751347E-5</v>
      </c>
      <c r="N51" s="48">
        <v>2.4115079365079384E-5</v>
      </c>
      <c r="O51" s="48">
        <v>2.3384261174785123E-6</v>
      </c>
      <c r="P51" s="48">
        <v>1.7863021751910655E-5</v>
      </c>
      <c r="Q51" s="49">
        <v>0.23120260721413355</v>
      </c>
      <c r="R51" s="48">
        <v>9.3781479400000084E-6</v>
      </c>
      <c r="S51" s="48">
        <v>1.8756295880000018E-6</v>
      </c>
      <c r="T51" s="48">
        <v>5.4926356800000046E-6</v>
      </c>
      <c r="U51" s="49">
        <v>0.23199599852985756</v>
      </c>
    </row>
    <row r="52" spans="2:21" x14ac:dyDescent="0.25">
      <c r="B52" s="45">
        <v>105</v>
      </c>
      <c r="C52" s="46" t="s">
        <v>84</v>
      </c>
      <c r="D52" s="46" t="s">
        <v>85</v>
      </c>
      <c r="E52" s="46" t="s">
        <v>20</v>
      </c>
      <c r="F52" s="47">
        <v>3</v>
      </c>
      <c r="G52" s="47" t="s">
        <v>86</v>
      </c>
      <c r="H52" s="48">
        <v>2.2328777189888321E-4</v>
      </c>
      <c r="I52" s="48">
        <v>0</v>
      </c>
      <c r="J52" s="48">
        <v>0</v>
      </c>
      <c r="K52" s="48">
        <v>1.0583840388007065E-3</v>
      </c>
      <c r="L52" s="48">
        <v>2.6794532627865984E-5</v>
      </c>
      <c r="M52" s="48">
        <v>2.5722751322751347E-5</v>
      </c>
      <c r="N52" s="48">
        <v>2.4115079365079384E-5</v>
      </c>
      <c r="O52" s="48">
        <v>2.3384261174785123E-6</v>
      </c>
      <c r="P52" s="48">
        <v>1.7863021751910655E-5</v>
      </c>
      <c r="Q52" s="49">
        <v>0.23120260721413355</v>
      </c>
      <c r="R52" s="48">
        <v>9.3781479400000084E-6</v>
      </c>
      <c r="S52" s="48">
        <v>1.8756295880000018E-6</v>
      </c>
      <c r="T52" s="48">
        <v>5.4926356800000046E-6</v>
      </c>
      <c r="U52" s="49">
        <v>0.23199599852985756</v>
      </c>
    </row>
    <row r="53" spans="2:21" x14ac:dyDescent="0.25">
      <c r="B53" s="45">
        <v>105</v>
      </c>
      <c r="C53" s="46" t="s">
        <v>84</v>
      </c>
      <c r="D53" s="46" t="s">
        <v>85</v>
      </c>
      <c r="E53" s="46" t="s">
        <v>21</v>
      </c>
      <c r="F53" s="47">
        <v>3</v>
      </c>
      <c r="G53" s="47" t="s">
        <v>86</v>
      </c>
      <c r="H53" s="48">
        <v>2.2328777189888321E-4</v>
      </c>
      <c r="I53" s="48">
        <v>0</v>
      </c>
      <c r="J53" s="48">
        <v>0</v>
      </c>
      <c r="K53" s="48">
        <v>1.0583840388007065E-3</v>
      </c>
      <c r="L53" s="48">
        <v>2.6794532627865984E-5</v>
      </c>
      <c r="M53" s="48">
        <v>2.5722751322751347E-5</v>
      </c>
      <c r="N53" s="48">
        <v>2.4115079365079384E-5</v>
      </c>
      <c r="O53" s="48">
        <v>2.3384261174785123E-6</v>
      </c>
      <c r="P53" s="48">
        <v>1.7863021751910655E-5</v>
      </c>
      <c r="Q53" s="49">
        <v>0.23120260721413355</v>
      </c>
      <c r="R53" s="48">
        <v>9.3781479400000084E-6</v>
      </c>
      <c r="S53" s="48">
        <v>1.8756295880000018E-6</v>
      </c>
      <c r="T53" s="48">
        <v>5.4926356800000046E-6</v>
      </c>
      <c r="U53" s="49">
        <v>0.23199599852985756</v>
      </c>
    </row>
    <row r="54" spans="2:21" x14ac:dyDescent="0.25">
      <c r="B54" s="45">
        <v>105</v>
      </c>
      <c r="C54" s="46" t="s">
        <v>84</v>
      </c>
      <c r="D54" s="46" t="s">
        <v>85</v>
      </c>
      <c r="E54" s="46" t="s">
        <v>22</v>
      </c>
      <c r="F54" s="47">
        <v>4</v>
      </c>
      <c r="G54" s="47" t="s">
        <v>86</v>
      </c>
      <c r="H54" s="48">
        <v>2.355599647266309E-4</v>
      </c>
      <c r="I54" s="48">
        <v>0</v>
      </c>
      <c r="J54" s="48">
        <v>0</v>
      </c>
      <c r="K54" s="48">
        <v>1.1060604056437372E-3</v>
      </c>
      <c r="L54" s="48">
        <v>3.2499999999999699E-5</v>
      </c>
      <c r="M54" s="48">
        <v>3.1199999999999708E-5</v>
      </c>
      <c r="N54" s="48">
        <v>2.9249999999999728E-5</v>
      </c>
      <c r="O54" s="48">
        <v>2.4138468051575913E-6</v>
      </c>
      <c r="P54" s="48">
        <v>1.9682539682539593E-5</v>
      </c>
      <c r="Q54" s="49">
        <v>0.23865952855919981</v>
      </c>
      <c r="R54" s="48">
        <v>9.6806190599999909E-6</v>
      </c>
      <c r="S54" s="48">
        <v>1.9361238119999983E-6</v>
      </c>
      <c r="T54" s="48">
        <v>5.6697883199999944E-6</v>
      </c>
      <c r="U54" s="49">
        <v>0.2394785089316758</v>
      </c>
    </row>
    <row r="55" spans="2:21" x14ac:dyDescent="0.25">
      <c r="B55" s="45">
        <v>105</v>
      </c>
      <c r="C55" s="46" t="s">
        <v>84</v>
      </c>
      <c r="D55" s="46" t="s">
        <v>85</v>
      </c>
      <c r="E55" s="46" t="s">
        <v>23</v>
      </c>
      <c r="F55" s="47">
        <v>4</v>
      </c>
      <c r="G55" s="47" t="s">
        <v>86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9">
        <v>0</v>
      </c>
      <c r="R55" s="48">
        <v>0</v>
      </c>
      <c r="S55" s="48">
        <v>0</v>
      </c>
      <c r="T55" s="48">
        <v>0</v>
      </c>
      <c r="U55" s="49">
        <v>0</v>
      </c>
    </row>
    <row r="56" spans="2:21" x14ac:dyDescent="0.25">
      <c r="B56" s="45">
        <v>105</v>
      </c>
      <c r="C56" s="46" t="s">
        <v>84</v>
      </c>
      <c r="D56" s="46" t="s">
        <v>85</v>
      </c>
      <c r="E56" s="46" t="s">
        <v>24</v>
      </c>
      <c r="F56" s="47">
        <v>4</v>
      </c>
      <c r="G56" s="47" t="s">
        <v>86</v>
      </c>
      <c r="H56" s="48"/>
      <c r="I56" s="48"/>
      <c r="J56" s="48"/>
      <c r="K56" s="48"/>
      <c r="L56" s="48"/>
      <c r="M56" s="48"/>
      <c r="N56" s="48"/>
      <c r="O56" s="48"/>
      <c r="P56" s="48"/>
      <c r="Q56" s="49"/>
      <c r="R56" s="48"/>
      <c r="S56" s="48"/>
      <c r="T56" s="48"/>
      <c r="U56" s="49"/>
    </row>
    <row r="57" spans="2:21" x14ac:dyDescent="0.25">
      <c r="B57" s="50">
        <v>105</v>
      </c>
      <c r="C57" s="51" t="s">
        <v>84</v>
      </c>
      <c r="D57" s="51"/>
      <c r="E57" s="51" t="s">
        <v>81</v>
      </c>
      <c r="F57" s="52"/>
      <c r="G57" s="52"/>
      <c r="H57" s="53">
        <f>SUM(H45:H56)</f>
        <v>1.4596009700176401E-3</v>
      </c>
      <c r="I57" s="53">
        <f t="shared" ref="I57:U57" si="3">SUM(I45:I56)</f>
        <v>0</v>
      </c>
      <c r="J57" s="53">
        <f t="shared" si="3"/>
        <v>0</v>
      </c>
      <c r="K57" s="53">
        <f t="shared" si="3"/>
        <v>6.9001444003527488E-3</v>
      </c>
      <c r="L57" s="53">
        <f t="shared" si="3"/>
        <v>1.825595238095247E-4</v>
      </c>
      <c r="M57" s="53">
        <f t="shared" si="3"/>
        <v>1.7525714285714371E-4</v>
      </c>
      <c r="N57" s="53">
        <f t="shared" si="3"/>
        <v>1.6430357142857221E-4</v>
      </c>
      <c r="O57" s="53">
        <f t="shared" si="3"/>
        <v>1.5193035773638998E-5</v>
      </c>
      <c r="P57" s="53">
        <f t="shared" si="3"/>
        <v>1.1823412698412735E-4</v>
      </c>
      <c r="Q57" s="54">
        <f t="shared" si="3"/>
        <v>1.5021511503432032</v>
      </c>
      <c r="R57" s="53">
        <f t="shared" si="3"/>
        <v>6.0930955260000131E-5</v>
      </c>
      <c r="S57" s="53">
        <f t="shared" si="3"/>
        <v>1.2186191052000024E-5</v>
      </c>
      <c r="T57" s="53">
        <f t="shared" si="3"/>
        <v>3.5686314720000071E-5</v>
      </c>
      <c r="U57" s="54">
        <f t="shared" si="3"/>
        <v>1.5073059091581991</v>
      </c>
    </row>
    <row r="58" spans="2:21" x14ac:dyDescent="0.25">
      <c r="B58" s="45">
        <v>106</v>
      </c>
      <c r="C58" s="46" t="s">
        <v>87</v>
      </c>
      <c r="D58" s="46" t="s">
        <v>85</v>
      </c>
      <c r="E58" s="46" t="s">
        <v>13</v>
      </c>
      <c r="F58" s="47">
        <v>1</v>
      </c>
      <c r="G58" s="47" t="s">
        <v>86</v>
      </c>
      <c r="H58" s="48">
        <v>3.2484920634920589E-5</v>
      </c>
      <c r="I58" s="48">
        <v>0</v>
      </c>
      <c r="J58" s="48">
        <v>0</v>
      </c>
      <c r="K58" s="48">
        <v>1.2417857142857123E-4</v>
      </c>
      <c r="L58" s="48">
        <v>3.7761904761904695E-6</v>
      </c>
      <c r="M58" s="48">
        <v>3.625142857142851E-6</v>
      </c>
      <c r="N58" s="48">
        <v>3.3985714285714233E-6</v>
      </c>
      <c r="O58" s="48">
        <v>2.5350586246418302E-7</v>
      </c>
      <c r="P58" s="48">
        <v>4.1634920634920556E-6</v>
      </c>
      <c r="Q58" s="49">
        <v>2.5064386643519957E-2</v>
      </c>
      <c r="R58" s="48">
        <v>1.0166733359999985E-6</v>
      </c>
      <c r="S58" s="48">
        <v>2.0333466719999964E-7</v>
      </c>
      <c r="T58" s="48">
        <v>5.9544979199999898E-7</v>
      </c>
      <c r="U58" s="49">
        <v>2.5150397207745558E-2</v>
      </c>
    </row>
    <row r="59" spans="2:21" x14ac:dyDescent="0.25">
      <c r="B59" s="45">
        <v>106</v>
      </c>
      <c r="C59" s="46" t="s">
        <v>87</v>
      </c>
      <c r="D59" s="46" t="s">
        <v>85</v>
      </c>
      <c r="E59" s="46" t="s">
        <v>14</v>
      </c>
      <c r="F59" s="47">
        <v>1</v>
      </c>
      <c r="G59" s="47" t="s">
        <v>86</v>
      </c>
      <c r="H59" s="48">
        <v>1.9960179012345693E-3</v>
      </c>
      <c r="I59" s="48">
        <v>0</v>
      </c>
      <c r="J59" s="48">
        <v>0</v>
      </c>
      <c r="K59" s="48">
        <v>7.6300833333333385E-3</v>
      </c>
      <c r="L59" s="48">
        <v>2.3202592592592604E-4</v>
      </c>
      <c r="M59" s="48">
        <v>2.2274488888888899E-4</v>
      </c>
      <c r="N59" s="48">
        <v>2.0882333333333345E-4</v>
      </c>
      <c r="O59" s="48">
        <v>1.5576526882521504E-5</v>
      </c>
      <c r="P59" s="48">
        <v>2.558234567901236E-4</v>
      </c>
      <c r="Q59" s="49">
        <v>1.5400673126518407</v>
      </c>
      <c r="R59" s="48">
        <v>6.2468928312000037E-5</v>
      </c>
      <c r="S59" s="48">
        <v>1.2493785662400007E-5</v>
      </c>
      <c r="T59" s="48">
        <v>3.6587081664000026E-5</v>
      </c>
      <c r="U59" s="49">
        <v>1.5453521839870361</v>
      </c>
    </row>
    <row r="60" spans="2:21" x14ac:dyDescent="0.25">
      <c r="B60" s="45">
        <v>106</v>
      </c>
      <c r="C60" s="46" t="s">
        <v>87</v>
      </c>
      <c r="D60" s="46" t="s">
        <v>85</v>
      </c>
      <c r="E60" s="46" t="s">
        <v>15</v>
      </c>
      <c r="F60" s="47">
        <v>1</v>
      </c>
      <c r="G60" s="47" t="s">
        <v>86</v>
      </c>
      <c r="H60" s="48">
        <v>1.3427100529100518E-3</v>
      </c>
      <c r="I60" s="48">
        <v>0</v>
      </c>
      <c r="J60" s="48">
        <v>0</v>
      </c>
      <c r="K60" s="48">
        <v>5.1327142857142804E-3</v>
      </c>
      <c r="L60" s="48">
        <v>1.5608253968253948E-4</v>
      </c>
      <c r="M60" s="48">
        <v>1.4983923809523792E-4</v>
      </c>
      <c r="N60" s="48">
        <v>1.4047428571428556E-4</v>
      </c>
      <c r="O60" s="48">
        <v>1.0478242315186237E-5</v>
      </c>
      <c r="P60" s="48">
        <v>1.7209100529100508E-4</v>
      </c>
      <c r="Q60" s="49">
        <v>1.0359946479321587</v>
      </c>
      <c r="R60" s="48">
        <v>4.2022497887999958E-5</v>
      </c>
      <c r="S60" s="48">
        <v>8.4044995775999892E-6</v>
      </c>
      <c r="T60" s="48">
        <v>2.4611924735999972E-5</v>
      </c>
      <c r="U60" s="49">
        <v>1.0395497512534837</v>
      </c>
    </row>
    <row r="61" spans="2:21" x14ac:dyDescent="0.25">
      <c r="B61" s="45">
        <v>106</v>
      </c>
      <c r="C61" s="46" t="s">
        <v>87</v>
      </c>
      <c r="D61" s="46" t="s">
        <v>85</v>
      </c>
      <c r="E61" s="46" t="s">
        <v>16</v>
      </c>
      <c r="F61" s="47">
        <v>2</v>
      </c>
      <c r="G61" s="47" t="s">
        <v>86</v>
      </c>
      <c r="H61" s="48">
        <v>1.2235986772486762E-3</v>
      </c>
      <c r="I61" s="48">
        <v>0</v>
      </c>
      <c r="J61" s="48">
        <v>0</v>
      </c>
      <c r="K61" s="48">
        <v>4.6773928571428531E-3</v>
      </c>
      <c r="L61" s="48">
        <v>1.4223650793650778E-4</v>
      </c>
      <c r="M61" s="48">
        <v>1.3654704761904748E-4</v>
      </c>
      <c r="N61" s="48">
        <v>1.2801285714285701E-4</v>
      </c>
      <c r="O61" s="48">
        <v>9.5487208194842343E-6</v>
      </c>
      <c r="P61" s="48">
        <v>1.5682486772486753E-4</v>
      </c>
      <c r="Q61" s="49">
        <v>0.94409189690591899</v>
      </c>
      <c r="R61" s="48">
        <v>3.8294695655999971E-5</v>
      </c>
      <c r="S61" s="48">
        <v>7.6589391311999932E-6</v>
      </c>
      <c r="T61" s="48">
        <v>2.2428608831999979E-5</v>
      </c>
      <c r="U61" s="49">
        <v>0.94733162815841654</v>
      </c>
    </row>
    <row r="62" spans="2:21" x14ac:dyDescent="0.25">
      <c r="B62" s="45">
        <v>106</v>
      </c>
      <c r="C62" s="46" t="s">
        <v>87</v>
      </c>
      <c r="D62" s="46" t="s">
        <v>85</v>
      </c>
      <c r="E62" s="46" t="s">
        <v>17</v>
      </c>
      <c r="F62" s="47">
        <v>2</v>
      </c>
      <c r="G62" s="47" t="s">
        <v>86</v>
      </c>
      <c r="H62" s="48">
        <v>9.6335836860670203E-3</v>
      </c>
      <c r="I62" s="48">
        <v>0</v>
      </c>
      <c r="J62" s="48">
        <v>0</v>
      </c>
      <c r="K62" s="48">
        <v>3.6825845238095248E-2</v>
      </c>
      <c r="L62" s="48">
        <v>1.1198502645502644E-3</v>
      </c>
      <c r="M62" s="48">
        <v>1.075056253968254E-3</v>
      </c>
      <c r="N62" s="48">
        <v>1.0078652380952381E-3</v>
      </c>
      <c r="O62" s="48">
        <v>7.5178571879656184E-5</v>
      </c>
      <c r="P62" s="48">
        <v>1.2347067019400353E-3</v>
      </c>
      <c r="Q62" s="49">
        <v>7.4329831057283196</v>
      </c>
      <c r="R62" s="48">
        <v>3.0150012597600004E-4</v>
      </c>
      <c r="S62" s="48">
        <v>6.0300025195199993E-5</v>
      </c>
      <c r="T62" s="48">
        <v>1.7658394387199999E-4</v>
      </c>
      <c r="U62" s="49">
        <v>7.4584900163858894</v>
      </c>
    </row>
    <row r="63" spans="2:21" x14ac:dyDescent="0.25">
      <c r="B63" s="45">
        <v>106</v>
      </c>
      <c r="C63" s="46" t="s">
        <v>87</v>
      </c>
      <c r="D63" s="46" t="s">
        <v>85</v>
      </c>
      <c r="E63" s="46" t="s">
        <v>18</v>
      </c>
      <c r="F63" s="47">
        <v>2</v>
      </c>
      <c r="G63" s="47" t="s">
        <v>86</v>
      </c>
      <c r="H63" s="48">
        <v>8.6482077601410957E-3</v>
      </c>
      <c r="I63" s="48">
        <v>0</v>
      </c>
      <c r="J63" s="48">
        <v>0</v>
      </c>
      <c r="K63" s="48">
        <v>3.3059095238095242E-2</v>
      </c>
      <c r="L63" s="48">
        <v>1.0053058201058202E-3</v>
      </c>
      <c r="M63" s="48">
        <v>9.6509358730158734E-4</v>
      </c>
      <c r="N63" s="48">
        <v>9.0477523809523821E-4</v>
      </c>
      <c r="O63" s="48">
        <v>6.7488894051575952E-5</v>
      </c>
      <c r="P63" s="48">
        <v>1.1084141093474426E-3</v>
      </c>
      <c r="Q63" s="49">
        <v>6.6726967108748809</v>
      </c>
      <c r="R63" s="48">
        <v>2.7066103478400006E-4</v>
      </c>
      <c r="S63" s="48">
        <v>5.4132206956800001E-5</v>
      </c>
      <c r="T63" s="48">
        <v>1.58521966848E-4</v>
      </c>
      <c r="U63" s="49">
        <v>6.695594634417608</v>
      </c>
    </row>
    <row r="64" spans="2:21" x14ac:dyDescent="0.25">
      <c r="B64" s="45">
        <v>106</v>
      </c>
      <c r="C64" s="46" t="s">
        <v>87</v>
      </c>
      <c r="D64" s="46" t="s">
        <v>85</v>
      </c>
      <c r="E64" s="46" t="s">
        <v>19</v>
      </c>
      <c r="F64" s="47">
        <v>3</v>
      </c>
      <c r="G64" s="47" t="s">
        <v>86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9">
        <v>0</v>
      </c>
      <c r="R64" s="48">
        <v>0</v>
      </c>
      <c r="S64" s="48">
        <v>0</v>
      </c>
      <c r="T64" s="48">
        <v>0</v>
      </c>
      <c r="U64" s="49">
        <v>0</v>
      </c>
    </row>
    <row r="65" spans="2:34" x14ac:dyDescent="0.25">
      <c r="B65" s="45">
        <v>106</v>
      </c>
      <c r="C65" s="46" t="s">
        <v>87</v>
      </c>
      <c r="D65" s="46" t="s">
        <v>85</v>
      </c>
      <c r="E65" s="46" t="s">
        <v>20</v>
      </c>
      <c r="F65" s="47">
        <v>3</v>
      </c>
      <c r="G65" s="47" t="s">
        <v>86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9">
        <v>0</v>
      </c>
      <c r="R65" s="48">
        <v>0</v>
      </c>
      <c r="S65" s="48">
        <v>0</v>
      </c>
      <c r="T65" s="48">
        <v>0</v>
      </c>
      <c r="U65" s="49">
        <v>0</v>
      </c>
    </row>
    <row r="66" spans="2:34" x14ac:dyDescent="0.25">
      <c r="B66" s="45">
        <v>106</v>
      </c>
      <c r="C66" s="46" t="s">
        <v>87</v>
      </c>
      <c r="D66" s="46" t="s">
        <v>85</v>
      </c>
      <c r="E66" s="46" t="s">
        <v>21</v>
      </c>
      <c r="F66" s="47">
        <v>3</v>
      </c>
      <c r="G66" s="47" t="s">
        <v>86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9">
        <v>0</v>
      </c>
      <c r="R66" s="48">
        <v>0</v>
      </c>
      <c r="S66" s="48">
        <v>0</v>
      </c>
      <c r="T66" s="48">
        <v>0</v>
      </c>
      <c r="U66" s="49">
        <v>0</v>
      </c>
    </row>
    <row r="67" spans="2:34" x14ac:dyDescent="0.25">
      <c r="B67" s="45">
        <v>106</v>
      </c>
      <c r="C67" s="46" t="s">
        <v>87</v>
      </c>
      <c r="D67" s="46" t="s">
        <v>85</v>
      </c>
      <c r="E67" s="46" t="s">
        <v>22</v>
      </c>
      <c r="F67" s="47">
        <v>4</v>
      </c>
      <c r="G67" s="47" t="s">
        <v>86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9">
        <v>0</v>
      </c>
      <c r="R67" s="48">
        <v>0</v>
      </c>
      <c r="S67" s="48">
        <v>0</v>
      </c>
      <c r="T67" s="48">
        <v>0</v>
      </c>
      <c r="U67" s="49">
        <v>0</v>
      </c>
    </row>
    <row r="68" spans="2:34" x14ac:dyDescent="0.25">
      <c r="B68" s="45">
        <v>106</v>
      </c>
      <c r="C68" s="46" t="s">
        <v>87</v>
      </c>
      <c r="D68" s="46" t="s">
        <v>85</v>
      </c>
      <c r="E68" s="46" t="s">
        <v>23</v>
      </c>
      <c r="F68" s="47">
        <v>4</v>
      </c>
      <c r="G68" s="47" t="s">
        <v>86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9">
        <v>0</v>
      </c>
      <c r="R68" s="48">
        <v>0</v>
      </c>
      <c r="S68" s="48">
        <v>0</v>
      </c>
      <c r="T68" s="48">
        <v>0</v>
      </c>
      <c r="U68" s="49">
        <v>0</v>
      </c>
    </row>
    <row r="69" spans="2:34" x14ac:dyDescent="0.25">
      <c r="B69" s="45">
        <v>106</v>
      </c>
      <c r="C69" s="46" t="s">
        <v>87</v>
      </c>
      <c r="D69" s="46" t="s">
        <v>85</v>
      </c>
      <c r="E69" s="46" t="s">
        <v>24</v>
      </c>
      <c r="F69" s="47">
        <v>4</v>
      </c>
      <c r="G69" s="47" t="s">
        <v>86</v>
      </c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8"/>
      <c r="S69" s="48"/>
      <c r="T69" s="48"/>
      <c r="U69" s="49"/>
    </row>
    <row r="70" spans="2:34" x14ac:dyDescent="0.25">
      <c r="B70" s="50">
        <v>106</v>
      </c>
      <c r="C70" s="51" t="s">
        <v>87</v>
      </c>
      <c r="D70" s="51"/>
      <c r="E70" s="51" t="s">
        <v>81</v>
      </c>
      <c r="F70" s="52"/>
      <c r="G70" s="52"/>
      <c r="H70" s="53">
        <f>SUM(H58:H69)</f>
        <v>2.2876602998236333E-2</v>
      </c>
      <c r="I70" s="53">
        <f t="shared" ref="I70:U70" si="4">SUM(I58:I69)</f>
        <v>0</v>
      </c>
      <c r="J70" s="53">
        <f t="shared" si="4"/>
        <v>0</v>
      </c>
      <c r="K70" s="53">
        <f t="shared" si="4"/>
        <v>8.7449309523809526E-2</v>
      </c>
      <c r="L70" s="53">
        <f t="shared" si="4"/>
        <v>2.6592772486772483E-3</v>
      </c>
      <c r="M70" s="53">
        <f t="shared" si="4"/>
        <v>2.5529061587301585E-3</v>
      </c>
      <c r="N70" s="53">
        <f t="shared" si="4"/>
        <v>2.3933495238095239E-3</v>
      </c>
      <c r="O70" s="53">
        <f t="shared" si="4"/>
        <v>1.785244618108883E-4</v>
      </c>
      <c r="P70" s="53">
        <f t="shared" si="4"/>
        <v>2.9320236331569658E-3</v>
      </c>
      <c r="Q70" s="54">
        <f t="shared" si="4"/>
        <v>17.650898060736637</v>
      </c>
      <c r="R70" s="53">
        <f t="shared" si="4"/>
        <v>7.1596395595200008E-4</v>
      </c>
      <c r="S70" s="53">
        <f t="shared" si="4"/>
        <v>1.4319279119039997E-4</v>
      </c>
      <c r="T70" s="53">
        <f t="shared" si="4"/>
        <v>4.1932897574399998E-4</v>
      </c>
      <c r="U70" s="54">
        <f t="shared" si="4"/>
        <v>17.711468611410179</v>
      </c>
    </row>
    <row r="71" spans="2:34" x14ac:dyDescent="0.25">
      <c r="B71" s="45">
        <v>107</v>
      </c>
      <c r="C71" s="46" t="s">
        <v>88</v>
      </c>
      <c r="D71" s="46" t="s">
        <v>85</v>
      </c>
      <c r="E71" s="46" t="s">
        <v>13</v>
      </c>
      <c r="F71" s="47">
        <v>1</v>
      </c>
      <c r="G71" s="47" t="s">
        <v>86</v>
      </c>
      <c r="H71" s="48">
        <v>2.2110429992892597E-3</v>
      </c>
      <c r="I71" s="48">
        <v>0</v>
      </c>
      <c r="J71" s="48">
        <v>0</v>
      </c>
      <c r="K71" s="48">
        <v>6.9636934375740108E-4</v>
      </c>
      <c r="L71" s="48">
        <v>9.6644624999999893E-6</v>
      </c>
      <c r="M71" s="48">
        <v>9.6644624999999893E-6</v>
      </c>
      <c r="N71" s="48">
        <v>9.6644624999999893E-6</v>
      </c>
      <c r="O71" s="48">
        <v>3.7634939999999936E-7</v>
      </c>
      <c r="P71" s="48">
        <v>4.4828999999999879E-5</v>
      </c>
      <c r="Q71" s="49">
        <v>0.11134275711390118</v>
      </c>
      <c r="R71" s="48">
        <v>4.4586749999999873E-4</v>
      </c>
      <c r="S71" s="48">
        <v>1.4110542299999978E-7</v>
      </c>
      <c r="T71" s="48">
        <v>4.6189789415399932E-5</v>
      </c>
      <c r="U71" s="49">
        <v>0.12253149402995514</v>
      </c>
      <c r="AH71" s="55"/>
    </row>
    <row r="72" spans="2:34" x14ac:dyDescent="0.25">
      <c r="B72" s="45">
        <v>107</v>
      </c>
      <c r="C72" s="46" t="s">
        <v>88</v>
      </c>
      <c r="D72" s="46" t="s">
        <v>85</v>
      </c>
      <c r="E72" s="46" t="s">
        <v>14</v>
      </c>
      <c r="F72" s="47">
        <v>1</v>
      </c>
      <c r="G72" s="47" t="s">
        <v>86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9">
        <v>0</v>
      </c>
      <c r="R72" s="48">
        <v>0</v>
      </c>
      <c r="S72" s="48">
        <v>0</v>
      </c>
      <c r="T72" s="48">
        <v>0</v>
      </c>
      <c r="U72" s="49">
        <v>0</v>
      </c>
    </row>
    <row r="73" spans="2:34" x14ac:dyDescent="0.25">
      <c r="B73" s="45">
        <v>107</v>
      </c>
      <c r="C73" s="46" t="s">
        <v>88</v>
      </c>
      <c r="D73" s="46" t="s">
        <v>85</v>
      </c>
      <c r="E73" s="46" t="s">
        <v>15</v>
      </c>
      <c r="F73" s="47">
        <v>1</v>
      </c>
      <c r="G73" s="47" t="s">
        <v>86</v>
      </c>
      <c r="H73" s="48">
        <v>4.9389296901731903E-5</v>
      </c>
      <c r="I73" s="48">
        <v>0</v>
      </c>
      <c r="J73" s="48">
        <v>0</v>
      </c>
      <c r="K73" s="48">
        <v>3.4312564163308476E-5</v>
      </c>
      <c r="L73" s="48">
        <v>5.3920979999996933E-6</v>
      </c>
      <c r="M73" s="48">
        <v>5.3920979999996933E-6</v>
      </c>
      <c r="N73" s="48">
        <v>5.3920979999996933E-6</v>
      </c>
      <c r="O73" s="48">
        <v>1.6334639999999072E-7</v>
      </c>
      <c r="P73" s="48">
        <v>8.2228799999995332E-6</v>
      </c>
      <c r="Q73" s="49">
        <v>4.2298033641314819E-2</v>
      </c>
      <c r="R73" s="48">
        <v>6.3893999999996377E-5</v>
      </c>
      <c r="S73" s="48">
        <v>6.124378799999652E-8</v>
      </c>
      <c r="T73" s="48">
        <v>2.0047689242398865E-5</v>
      </c>
      <c r="U73" s="49">
        <v>4.3913634290138726E-2</v>
      </c>
    </row>
    <row r="74" spans="2:34" x14ac:dyDescent="0.25">
      <c r="B74" s="45">
        <v>107</v>
      </c>
      <c r="C74" s="46" t="s">
        <v>88</v>
      </c>
      <c r="D74" s="46" t="s">
        <v>85</v>
      </c>
      <c r="E74" s="46" t="s">
        <v>16</v>
      </c>
      <c r="F74" s="47">
        <v>2</v>
      </c>
      <c r="G74" s="47" t="s">
        <v>86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9">
        <v>0</v>
      </c>
      <c r="R74" s="48">
        <v>0</v>
      </c>
      <c r="S74" s="48">
        <v>0</v>
      </c>
      <c r="T74" s="48">
        <v>0</v>
      </c>
      <c r="U74" s="49">
        <v>0</v>
      </c>
    </row>
    <row r="75" spans="2:34" x14ac:dyDescent="0.25">
      <c r="B75" s="45">
        <v>107</v>
      </c>
      <c r="C75" s="46" t="s">
        <v>88</v>
      </c>
      <c r="D75" s="46" t="s">
        <v>85</v>
      </c>
      <c r="E75" s="46" t="s">
        <v>17</v>
      </c>
      <c r="F75" s="47">
        <v>2</v>
      </c>
      <c r="G75" s="47" t="s">
        <v>86</v>
      </c>
      <c r="H75" s="48">
        <v>1.9755718760694163E-4</v>
      </c>
      <c r="I75" s="48">
        <v>0</v>
      </c>
      <c r="J75" s="48">
        <v>0</v>
      </c>
      <c r="K75" s="48">
        <v>1.3725025665324366E-4</v>
      </c>
      <c r="L75" s="48">
        <v>2.1568392000000308E-5</v>
      </c>
      <c r="M75" s="48">
        <v>2.1568392000000308E-5</v>
      </c>
      <c r="N75" s="48">
        <v>2.1568392000000308E-5</v>
      </c>
      <c r="O75" s="48">
        <v>6.5338560000000935E-7</v>
      </c>
      <c r="P75" s="48">
        <v>3.2891520000000471E-5</v>
      </c>
      <c r="Q75" s="49">
        <v>0.1691921345652713</v>
      </c>
      <c r="R75" s="48">
        <v>2.5557600000000361E-4</v>
      </c>
      <c r="S75" s="48">
        <v>2.449751520000035E-7</v>
      </c>
      <c r="T75" s="48">
        <v>8.0190756969601167E-5</v>
      </c>
      <c r="U75" s="49">
        <v>0.17565453716056736</v>
      </c>
    </row>
    <row r="76" spans="2:34" x14ac:dyDescent="0.25">
      <c r="B76" s="45">
        <v>107</v>
      </c>
      <c r="C76" s="46" t="s">
        <v>88</v>
      </c>
      <c r="D76" s="46" t="s">
        <v>85</v>
      </c>
      <c r="E76" s="46" t="s">
        <v>18</v>
      </c>
      <c r="F76" s="47">
        <v>2</v>
      </c>
      <c r="G76" s="47" t="s">
        <v>86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9">
        <v>0</v>
      </c>
      <c r="R76" s="48">
        <v>0</v>
      </c>
      <c r="S76" s="48">
        <v>0</v>
      </c>
      <c r="T76" s="48">
        <v>0</v>
      </c>
      <c r="U76" s="49">
        <v>0</v>
      </c>
    </row>
    <row r="77" spans="2:34" x14ac:dyDescent="0.25">
      <c r="B77" s="45">
        <v>107</v>
      </c>
      <c r="C77" s="46" t="s">
        <v>88</v>
      </c>
      <c r="D77" s="46" t="s">
        <v>85</v>
      </c>
      <c r="E77" s="46" t="s">
        <v>19</v>
      </c>
      <c r="F77" s="47">
        <v>3</v>
      </c>
      <c r="G77" s="47" t="s">
        <v>86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9">
        <v>0</v>
      </c>
      <c r="R77" s="48">
        <v>0</v>
      </c>
      <c r="S77" s="48">
        <v>0</v>
      </c>
      <c r="T77" s="48">
        <v>0</v>
      </c>
      <c r="U77" s="49">
        <v>0</v>
      </c>
    </row>
    <row r="78" spans="2:34" x14ac:dyDescent="0.25">
      <c r="B78" s="45">
        <v>107</v>
      </c>
      <c r="C78" s="46" t="s">
        <v>88</v>
      </c>
      <c r="D78" s="46" t="s">
        <v>85</v>
      </c>
      <c r="E78" s="46" t="s">
        <v>20</v>
      </c>
      <c r="F78" s="47">
        <v>3</v>
      </c>
      <c r="G78" s="47" t="s">
        <v>86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9">
        <v>0</v>
      </c>
      <c r="R78" s="48">
        <v>0</v>
      </c>
      <c r="S78" s="48">
        <v>0</v>
      </c>
      <c r="T78" s="48">
        <v>0</v>
      </c>
      <c r="U78" s="49">
        <v>0</v>
      </c>
    </row>
    <row r="79" spans="2:34" x14ac:dyDescent="0.25">
      <c r="B79" s="45">
        <v>107</v>
      </c>
      <c r="C79" s="46" t="s">
        <v>88</v>
      </c>
      <c r="D79" s="46" t="s">
        <v>85</v>
      </c>
      <c r="E79" s="46" t="s">
        <v>21</v>
      </c>
      <c r="F79" s="47">
        <v>3</v>
      </c>
      <c r="G79" s="47" t="s">
        <v>86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9">
        <v>0</v>
      </c>
      <c r="R79" s="48">
        <v>0</v>
      </c>
      <c r="S79" s="48">
        <v>0</v>
      </c>
      <c r="T79" s="48">
        <v>0</v>
      </c>
      <c r="U79" s="49">
        <v>0</v>
      </c>
    </row>
    <row r="80" spans="2:34" x14ac:dyDescent="0.25">
      <c r="B80" s="45">
        <v>107</v>
      </c>
      <c r="C80" s="46" t="s">
        <v>88</v>
      </c>
      <c r="D80" s="46" t="s">
        <v>85</v>
      </c>
      <c r="E80" s="46" t="s">
        <v>22</v>
      </c>
      <c r="F80" s="47">
        <v>4</v>
      </c>
      <c r="G80" s="47" t="s">
        <v>86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9">
        <v>0</v>
      </c>
      <c r="R80" s="48">
        <v>0</v>
      </c>
      <c r="S80" s="48">
        <v>0</v>
      </c>
      <c r="T80" s="48">
        <v>0</v>
      </c>
      <c r="U80" s="49">
        <v>0</v>
      </c>
    </row>
    <row r="81" spans="2:21" x14ac:dyDescent="0.25">
      <c r="B81" s="45">
        <v>107</v>
      </c>
      <c r="C81" s="46" t="s">
        <v>88</v>
      </c>
      <c r="D81" s="46" t="s">
        <v>85</v>
      </c>
      <c r="E81" s="46" t="s">
        <v>23</v>
      </c>
      <c r="F81" s="47">
        <v>4</v>
      </c>
      <c r="G81" s="47" t="s">
        <v>86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9">
        <v>0</v>
      </c>
      <c r="R81" s="48">
        <v>0</v>
      </c>
      <c r="S81" s="48">
        <v>0</v>
      </c>
      <c r="T81" s="48">
        <v>0</v>
      </c>
      <c r="U81" s="49">
        <v>0</v>
      </c>
    </row>
    <row r="82" spans="2:21" x14ac:dyDescent="0.25">
      <c r="B82" s="45">
        <v>107</v>
      </c>
      <c r="C82" s="46" t="s">
        <v>88</v>
      </c>
      <c r="D82" s="46" t="s">
        <v>85</v>
      </c>
      <c r="E82" s="46" t="s">
        <v>24</v>
      </c>
      <c r="F82" s="47">
        <v>4</v>
      </c>
      <c r="G82" s="47" t="s">
        <v>86</v>
      </c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8"/>
      <c r="S82" s="48"/>
      <c r="T82" s="48"/>
      <c r="U82" s="49"/>
    </row>
    <row r="83" spans="2:21" x14ac:dyDescent="0.25">
      <c r="B83" s="50">
        <v>107</v>
      </c>
      <c r="C83" s="51" t="s">
        <v>88</v>
      </c>
      <c r="D83" s="51"/>
      <c r="E83" s="51" t="s">
        <v>81</v>
      </c>
      <c r="F83" s="52"/>
      <c r="G83" s="52"/>
      <c r="H83" s="53">
        <f>SUM(H71:H82)</f>
        <v>2.4579894837979334E-3</v>
      </c>
      <c r="I83" s="53">
        <f t="shared" ref="I83:U83" si="5">SUM(I71:I82)</f>
        <v>0</v>
      </c>
      <c r="J83" s="53">
        <f t="shared" si="5"/>
        <v>0</v>
      </c>
      <c r="K83" s="53">
        <f t="shared" si="5"/>
        <v>8.6793216457395328E-4</v>
      </c>
      <c r="L83" s="53">
        <f t="shared" si="5"/>
        <v>3.6624952499999989E-5</v>
      </c>
      <c r="M83" s="53">
        <f t="shared" si="5"/>
        <v>3.6624952499999989E-5</v>
      </c>
      <c r="N83" s="53">
        <f t="shared" si="5"/>
        <v>3.6624952499999989E-5</v>
      </c>
      <c r="O83" s="53">
        <f t="shared" si="5"/>
        <v>1.1930813999999995E-6</v>
      </c>
      <c r="P83" s="53">
        <f t="shared" si="5"/>
        <v>8.5943399999999893E-5</v>
      </c>
      <c r="Q83" s="54">
        <f t="shared" si="5"/>
        <v>0.3228329253204873</v>
      </c>
      <c r="R83" s="53">
        <f t="shared" si="5"/>
        <v>7.653374999999987E-4</v>
      </c>
      <c r="S83" s="53">
        <f t="shared" si="5"/>
        <v>4.473243629999998E-7</v>
      </c>
      <c r="T83" s="53">
        <f t="shared" si="5"/>
        <v>1.4642823562739996E-4</v>
      </c>
      <c r="U83" s="54">
        <f t="shared" si="5"/>
        <v>0.34209966548066123</v>
      </c>
    </row>
    <row r="84" spans="2:21" x14ac:dyDescent="0.25">
      <c r="B84" s="56" t="s">
        <v>89</v>
      </c>
      <c r="C84" s="46" t="s">
        <v>90</v>
      </c>
      <c r="D84" s="46" t="s">
        <v>85</v>
      </c>
      <c r="E84" s="46" t="s">
        <v>13</v>
      </c>
      <c r="F84" s="47">
        <v>1</v>
      </c>
      <c r="G84" s="47" t="s">
        <v>91</v>
      </c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8"/>
      <c r="S84" s="48"/>
      <c r="T84" s="48"/>
      <c r="U84" s="49"/>
    </row>
    <row r="85" spans="2:21" x14ac:dyDescent="0.25">
      <c r="B85" s="56" t="s">
        <v>89</v>
      </c>
      <c r="C85" s="46" t="s">
        <v>90</v>
      </c>
      <c r="D85" s="46" t="s">
        <v>85</v>
      </c>
      <c r="E85" s="46" t="s">
        <v>14</v>
      </c>
      <c r="F85" s="47">
        <v>1</v>
      </c>
      <c r="G85" s="47" t="s">
        <v>91</v>
      </c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8"/>
      <c r="S85" s="48"/>
      <c r="T85" s="48"/>
      <c r="U85" s="49"/>
    </row>
    <row r="86" spans="2:21" x14ac:dyDescent="0.25">
      <c r="B86" s="56" t="s">
        <v>89</v>
      </c>
      <c r="C86" s="46" t="s">
        <v>90</v>
      </c>
      <c r="D86" s="46" t="s">
        <v>85</v>
      </c>
      <c r="E86" s="46" t="s">
        <v>15</v>
      </c>
      <c r="F86" s="47">
        <v>1</v>
      </c>
      <c r="G86" s="47" t="s">
        <v>91</v>
      </c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8"/>
      <c r="S86" s="48"/>
      <c r="T86" s="48"/>
      <c r="U86" s="49"/>
    </row>
    <row r="87" spans="2:21" x14ac:dyDescent="0.25">
      <c r="B87" s="56" t="s">
        <v>89</v>
      </c>
      <c r="C87" s="46" t="s">
        <v>90</v>
      </c>
      <c r="D87" s="46" t="s">
        <v>85</v>
      </c>
      <c r="E87" s="46" t="s">
        <v>16</v>
      </c>
      <c r="F87" s="47">
        <v>2</v>
      </c>
      <c r="G87" s="47" t="s">
        <v>91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9">
        <v>0</v>
      </c>
      <c r="R87" s="48">
        <v>0</v>
      </c>
      <c r="S87" s="48">
        <v>0</v>
      </c>
      <c r="T87" s="48">
        <v>0</v>
      </c>
      <c r="U87" s="49">
        <v>0</v>
      </c>
    </row>
    <row r="88" spans="2:21" x14ac:dyDescent="0.25">
      <c r="B88" s="56" t="s">
        <v>89</v>
      </c>
      <c r="C88" s="46" t="s">
        <v>90</v>
      </c>
      <c r="D88" s="46" t="s">
        <v>85</v>
      </c>
      <c r="E88" s="46" t="s">
        <v>17</v>
      </c>
      <c r="F88" s="47">
        <v>2</v>
      </c>
      <c r="G88" s="47" t="s">
        <v>91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9">
        <v>0</v>
      </c>
      <c r="R88" s="48">
        <v>0</v>
      </c>
      <c r="S88" s="48">
        <v>0</v>
      </c>
      <c r="T88" s="48">
        <v>0</v>
      </c>
      <c r="U88" s="49">
        <v>0</v>
      </c>
    </row>
    <row r="89" spans="2:21" x14ac:dyDescent="0.25">
      <c r="B89" s="56" t="s">
        <v>89</v>
      </c>
      <c r="C89" s="46" t="s">
        <v>90</v>
      </c>
      <c r="D89" s="46" t="s">
        <v>85</v>
      </c>
      <c r="E89" s="46" t="s">
        <v>18</v>
      </c>
      <c r="F89" s="47">
        <v>2</v>
      </c>
      <c r="G89" s="47" t="s">
        <v>91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9">
        <v>0</v>
      </c>
      <c r="R89" s="48">
        <v>0</v>
      </c>
      <c r="S89" s="48">
        <v>0</v>
      </c>
      <c r="T89" s="48">
        <v>0</v>
      </c>
      <c r="U89" s="49">
        <v>0</v>
      </c>
    </row>
    <row r="90" spans="2:21" x14ac:dyDescent="0.25">
      <c r="B90" s="56" t="s">
        <v>89</v>
      </c>
      <c r="C90" s="46" t="s">
        <v>90</v>
      </c>
      <c r="D90" s="46" t="s">
        <v>85</v>
      </c>
      <c r="E90" s="46" t="s">
        <v>19</v>
      </c>
      <c r="F90" s="47">
        <v>3</v>
      </c>
      <c r="G90" s="47" t="s">
        <v>91</v>
      </c>
      <c r="H90" s="48">
        <v>1.7655172193233589E-2</v>
      </c>
      <c r="I90" s="48">
        <v>8.7757094025880119E-8</v>
      </c>
      <c r="J90" s="48">
        <v>0</v>
      </c>
      <c r="K90" s="48">
        <v>5.238417977376288E-3</v>
      </c>
      <c r="L90" s="48">
        <v>1.3597169986588251E-4</v>
      </c>
      <c r="M90" s="48">
        <v>5.4220968636308517E-4</v>
      </c>
      <c r="N90" s="48">
        <v>5.4220968636308517E-4</v>
      </c>
      <c r="O90" s="48">
        <v>2.1862293599429779E-6</v>
      </c>
      <c r="P90" s="48">
        <v>3.9120744682381338E-4</v>
      </c>
      <c r="Q90" s="49">
        <v>8.3612267555866548</v>
      </c>
      <c r="R90" s="48">
        <v>1.6092933946537292E-4</v>
      </c>
      <c r="S90" s="48">
        <v>1.609295281584111E-5</v>
      </c>
      <c r="T90" s="48">
        <v>6.7813748642877628E-6</v>
      </c>
      <c r="U90" s="49">
        <v>8.3700456890124073</v>
      </c>
    </row>
    <row r="91" spans="2:21" x14ac:dyDescent="0.25">
      <c r="B91" s="56" t="s">
        <v>89</v>
      </c>
      <c r="C91" s="46" t="s">
        <v>90</v>
      </c>
      <c r="D91" s="46" t="s">
        <v>85</v>
      </c>
      <c r="E91" s="46" t="s">
        <v>20</v>
      </c>
      <c r="F91" s="47">
        <v>3</v>
      </c>
      <c r="G91" s="47" t="s">
        <v>91</v>
      </c>
      <c r="H91" s="48">
        <v>4.1006683139155863E-2</v>
      </c>
      <c r="I91" s="48">
        <v>3.7322804126324155E-6</v>
      </c>
      <c r="J91" s="48">
        <v>2.0412218268988327E-2</v>
      </c>
      <c r="K91" s="48">
        <v>0.10996525776582577</v>
      </c>
      <c r="L91" s="48">
        <v>1.3398948067038738E-2</v>
      </c>
      <c r="M91" s="48">
        <v>3.5675251359923527E-2</v>
      </c>
      <c r="N91" s="48">
        <v>3.5675251359923527E-2</v>
      </c>
      <c r="O91" s="48">
        <v>9.2979617297158396E-5</v>
      </c>
      <c r="P91" s="48">
        <v>1.4622249100627555E-2</v>
      </c>
      <c r="Q91" s="49">
        <v>792.85114437953587</v>
      </c>
      <c r="R91" s="48">
        <v>1.499844608214662E-2</v>
      </c>
      <c r="S91" s="48">
        <v>1.500008693834011E-3</v>
      </c>
      <c r="T91" s="48">
        <v>6.3208508472743796E-4</v>
      </c>
      <c r="U91" s="49">
        <v>793.67310812235223</v>
      </c>
    </row>
    <row r="92" spans="2:21" x14ac:dyDescent="0.25">
      <c r="B92" s="56" t="s">
        <v>89</v>
      </c>
      <c r="C92" s="46" t="s">
        <v>90</v>
      </c>
      <c r="D92" s="46" t="s">
        <v>85</v>
      </c>
      <c r="E92" s="46" t="s">
        <v>21</v>
      </c>
      <c r="F92" s="47">
        <v>3</v>
      </c>
      <c r="G92" s="47" t="s">
        <v>91</v>
      </c>
      <c r="H92" s="48">
        <v>9.1221483674288728E-2</v>
      </c>
      <c r="I92" s="48">
        <v>8.3662490397271537E-5</v>
      </c>
      <c r="J92" s="48">
        <v>0.12550838956767069</v>
      </c>
      <c r="K92" s="48">
        <v>0.62210780766820373</v>
      </c>
      <c r="L92" s="48">
        <v>0.17787095618434307</v>
      </c>
      <c r="M92" s="48">
        <v>0.42081752747597734</v>
      </c>
      <c r="N92" s="48">
        <v>0.42081752747597734</v>
      </c>
      <c r="O92" s="48">
        <v>2.0842234449846594E-3</v>
      </c>
      <c r="P92" s="48">
        <v>0.15637973538715019</v>
      </c>
      <c r="Q92" s="49">
        <v>9307.8731532450329</v>
      </c>
      <c r="R92" s="48">
        <v>0.17589470707823357</v>
      </c>
      <c r="S92" s="48">
        <v>1.759203693793954E-2</v>
      </c>
      <c r="T92" s="48">
        <v>7.4130650465235046E-3</v>
      </c>
      <c r="U92" s="49">
        <v>9317.5129479294937</v>
      </c>
    </row>
    <row r="93" spans="2:21" x14ac:dyDescent="0.25">
      <c r="B93" s="56" t="s">
        <v>89</v>
      </c>
      <c r="C93" s="46" t="s">
        <v>90</v>
      </c>
      <c r="D93" s="46" t="s">
        <v>85</v>
      </c>
      <c r="E93" s="46" t="s">
        <v>22</v>
      </c>
      <c r="F93" s="47">
        <v>4</v>
      </c>
      <c r="G93" s="47" t="s">
        <v>91</v>
      </c>
      <c r="H93" s="48">
        <v>3.771721692287535E-3</v>
      </c>
      <c r="I93" s="48">
        <v>1.310429814581266E-4</v>
      </c>
      <c r="J93" s="48">
        <v>0.25722603985947406</v>
      </c>
      <c r="K93" s="48">
        <v>0.93859749784642854</v>
      </c>
      <c r="L93" s="48">
        <v>0.25070837999640488</v>
      </c>
      <c r="M93" s="48">
        <v>0.63962771148683939</v>
      </c>
      <c r="N93" s="48">
        <v>0.63962771148683939</v>
      </c>
      <c r="O93" s="48">
        <v>3.2645795380796452E-3</v>
      </c>
      <c r="P93" s="48">
        <v>0.24225680727404214</v>
      </c>
      <c r="Q93" s="49">
        <v>12833.378050075271</v>
      </c>
      <c r="R93" s="48">
        <v>0.24047338826452558</v>
      </c>
      <c r="S93" s="48">
        <v>2.7545219012054027E-2</v>
      </c>
      <c r="T93" s="48">
        <v>1.1599443318695429E-2</v>
      </c>
      <c r="U93" s="49">
        <v>12847.598360047477</v>
      </c>
    </row>
    <row r="94" spans="2:21" x14ac:dyDescent="0.25">
      <c r="B94" s="56" t="s">
        <v>89</v>
      </c>
      <c r="C94" s="46" t="s">
        <v>90</v>
      </c>
      <c r="D94" s="46" t="s">
        <v>85</v>
      </c>
      <c r="E94" s="46" t="s">
        <v>23</v>
      </c>
      <c r="F94" s="47">
        <v>4</v>
      </c>
      <c r="G94" s="47" t="s">
        <v>91</v>
      </c>
      <c r="H94" s="48">
        <v>2.2322340043038316E-2</v>
      </c>
      <c r="I94" s="48">
        <v>7.0633134125786974E-5</v>
      </c>
      <c r="J94" s="48">
        <v>0.19533638816311868</v>
      </c>
      <c r="K94" s="48">
        <v>0.99687237207099233</v>
      </c>
      <c r="L94" s="48">
        <v>0.2311859307327748</v>
      </c>
      <c r="M94" s="48">
        <v>0.59044279648013143</v>
      </c>
      <c r="N94" s="48">
        <v>0.59044279648013143</v>
      </c>
      <c r="O94" s="48">
        <v>1.759632464186272E-3</v>
      </c>
      <c r="P94" s="48">
        <v>0.223979881818022</v>
      </c>
      <c r="Q94" s="49">
        <v>8869.4189833375822</v>
      </c>
      <c r="R94" s="48">
        <v>0.16507057867647573</v>
      </c>
      <c r="S94" s="48">
        <v>2.5418851994709259E-2</v>
      </c>
      <c r="T94" s="48">
        <v>1.0691380292647577E-2</v>
      </c>
      <c r="U94" s="49">
        <v>8881.1205656989205</v>
      </c>
    </row>
    <row r="95" spans="2:21" x14ac:dyDescent="0.25">
      <c r="B95" s="56" t="s">
        <v>89</v>
      </c>
      <c r="C95" s="46" t="s">
        <v>90</v>
      </c>
      <c r="D95" s="46" t="s">
        <v>85</v>
      </c>
      <c r="E95" s="46" t="s">
        <v>24</v>
      </c>
      <c r="F95" s="47">
        <v>4</v>
      </c>
      <c r="G95" s="47" t="s">
        <v>91</v>
      </c>
      <c r="H95" s="48">
        <v>7.0811316021855975E-2</v>
      </c>
      <c r="I95" s="48">
        <v>5.5783597790953353E-5</v>
      </c>
      <c r="J95" s="48">
        <v>0.12295488493685708</v>
      </c>
      <c r="K95" s="48">
        <v>1.3459821402909558</v>
      </c>
      <c r="L95" s="48">
        <v>0.14175639050253908</v>
      </c>
      <c r="M95" s="48">
        <v>0.38470890656879314</v>
      </c>
      <c r="N95" s="48">
        <v>0.38470890656879314</v>
      </c>
      <c r="O95" s="48">
        <v>1.3896966467219958E-3</v>
      </c>
      <c r="P95" s="48">
        <v>0.15000744208849234</v>
      </c>
      <c r="Q95" s="49">
        <v>5970.1816682347144</v>
      </c>
      <c r="R95" s="48">
        <v>0.10871493358196982</v>
      </c>
      <c r="S95" s="48">
        <v>1.6801643924229479E-2</v>
      </c>
      <c r="T95" s="48">
        <v>7.0668231023180558E-3</v>
      </c>
      <c r="U95" s="49">
        <v>5977.9064314636844</v>
      </c>
    </row>
    <row r="96" spans="2:21" x14ac:dyDescent="0.25">
      <c r="B96" s="57" t="s">
        <v>89</v>
      </c>
      <c r="C96" s="51" t="s">
        <v>90</v>
      </c>
      <c r="D96" s="51"/>
      <c r="E96" s="51" t="s">
        <v>81</v>
      </c>
      <c r="F96" s="52"/>
      <c r="G96" s="52"/>
      <c r="H96" s="53">
        <f>SUM(H84:H95)</f>
        <v>0.24678871676385999</v>
      </c>
      <c r="I96" s="53">
        <f t="shared" ref="I96:U96" si="6">SUM(I84:I95)</f>
        <v>3.4494224127879674E-4</v>
      </c>
      <c r="J96" s="53">
        <f t="shared" si="6"/>
        <v>0.7214379207961088</v>
      </c>
      <c r="K96" s="53">
        <f t="shared" si="6"/>
        <v>4.0187634936197822</v>
      </c>
      <c r="L96" s="53">
        <f t="shared" si="6"/>
        <v>0.81505657718296642</v>
      </c>
      <c r="M96" s="53">
        <f t="shared" si="6"/>
        <v>2.0718144030580281</v>
      </c>
      <c r="N96" s="53">
        <f t="shared" si="6"/>
        <v>2.0718144030580281</v>
      </c>
      <c r="O96" s="53">
        <f t="shared" si="6"/>
        <v>8.5932979406296746E-3</v>
      </c>
      <c r="P96" s="53">
        <f t="shared" si="6"/>
        <v>0.78763732311515811</v>
      </c>
      <c r="Q96" s="54">
        <f t="shared" si="6"/>
        <v>37782.064226027724</v>
      </c>
      <c r="R96" s="53">
        <f t="shared" si="6"/>
        <v>0.70531298302281675</v>
      </c>
      <c r="S96" s="53">
        <f t="shared" si="6"/>
        <v>8.8873853515582163E-2</v>
      </c>
      <c r="T96" s="53">
        <f t="shared" si="6"/>
        <v>3.7409578219776286E-2</v>
      </c>
      <c r="U96" s="54">
        <f t="shared" si="6"/>
        <v>37826.181458950938</v>
      </c>
    </row>
    <row r="97" spans="2:21" x14ac:dyDescent="0.25">
      <c r="B97" s="56" t="s">
        <v>92</v>
      </c>
      <c r="C97" s="46" t="s">
        <v>93</v>
      </c>
      <c r="D97" s="46" t="s">
        <v>85</v>
      </c>
      <c r="E97" s="46" t="s">
        <v>13</v>
      </c>
      <c r="F97" s="47">
        <v>1</v>
      </c>
      <c r="G97" s="47" t="s">
        <v>91</v>
      </c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8"/>
      <c r="S97" s="48"/>
      <c r="T97" s="48"/>
      <c r="U97" s="49"/>
    </row>
    <row r="98" spans="2:21" x14ac:dyDescent="0.25">
      <c r="B98" s="56" t="s">
        <v>92</v>
      </c>
      <c r="C98" s="46" t="s">
        <v>93</v>
      </c>
      <c r="D98" s="46" t="s">
        <v>85</v>
      </c>
      <c r="E98" s="46" t="s">
        <v>14</v>
      </c>
      <c r="F98" s="47">
        <v>1</v>
      </c>
      <c r="G98" s="47" t="s">
        <v>91</v>
      </c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8"/>
      <c r="S98" s="48"/>
      <c r="T98" s="48"/>
      <c r="U98" s="49"/>
    </row>
    <row r="99" spans="2:21" x14ac:dyDescent="0.25">
      <c r="B99" s="56" t="s">
        <v>92</v>
      </c>
      <c r="C99" s="46" t="s">
        <v>93</v>
      </c>
      <c r="D99" s="46" t="s">
        <v>85</v>
      </c>
      <c r="E99" s="46" t="s">
        <v>15</v>
      </c>
      <c r="F99" s="47">
        <v>1</v>
      </c>
      <c r="G99" s="47" t="s">
        <v>91</v>
      </c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8"/>
      <c r="S99" s="48"/>
      <c r="T99" s="48"/>
      <c r="U99" s="49"/>
    </row>
    <row r="100" spans="2:21" x14ac:dyDescent="0.25">
      <c r="B100" s="56" t="s">
        <v>92</v>
      </c>
      <c r="C100" s="46" t="s">
        <v>93</v>
      </c>
      <c r="D100" s="46" t="s">
        <v>85</v>
      </c>
      <c r="E100" s="46" t="s">
        <v>16</v>
      </c>
      <c r="F100" s="47">
        <v>2</v>
      </c>
      <c r="G100" s="47" t="s">
        <v>91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9">
        <v>0</v>
      </c>
      <c r="R100" s="48">
        <v>0</v>
      </c>
      <c r="S100" s="48">
        <v>0</v>
      </c>
      <c r="T100" s="48">
        <v>0</v>
      </c>
      <c r="U100" s="49">
        <v>0</v>
      </c>
    </row>
    <row r="101" spans="2:21" x14ac:dyDescent="0.25">
      <c r="B101" s="56" t="s">
        <v>92</v>
      </c>
      <c r="C101" s="46" t="s">
        <v>93</v>
      </c>
      <c r="D101" s="46" t="s">
        <v>85</v>
      </c>
      <c r="E101" s="46" t="s">
        <v>17</v>
      </c>
      <c r="F101" s="47">
        <v>2</v>
      </c>
      <c r="G101" s="47" t="s">
        <v>91</v>
      </c>
      <c r="H101" s="48">
        <v>6.6941935184014451E-2</v>
      </c>
      <c r="I101" s="48">
        <v>8.6824814107421792E-7</v>
      </c>
      <c r="J101" s="48">
        <v>0</v>
      </c>
      <c r="K101" s="48">
        <v>2.7292722704320347E-2</v>
      </c>
      <c r="L101" s="48">
        <v>1.2543670968289458E-3</v>
      </c>
      <c r="M101" s="48">
        <v>3.3884337418846585E-3</v>
      </c>
      <c r="N101" s="48">
        <v>3.3884337418846585E-3</v>
      </c>
      <c r="O101" s="48">
        <v>2.1630041409217358E-5</v>
      </c>
      <c r="P101" s="48">
        <v>1.3048742637382245E-3</v>
      </c>
      <c r="Q101" s="49">
        <v>76.93805156671732</v>
      </c>
      <c r="R101" s="48">
        <v>1.4867567315130312E-3</v>
      </c>
      <c r="S101" s="48">
        <v>1.4867567315130314E-4</v>
      </c>
      <c r="T101" s="48">
        <v>6.2650123356147283E-5</v>
      </c>
      <c r="U101" s="49">
        <v>77.019525835604242</v>
      </c>
    </row>
    <row r="102" spans="2:21" x14ac:dyDescent="0.25">
      <c r="B102" s="56" t="s">
        <v>92</v>
      </c>
      <c r="C102" s="46" t="s">
        <v>93</v>
      </c>
      <c r="D102" s="46" t="s">
        <v>85</v>
      </c>
      <c r="E102" s="46" t="s">
        <v>18</v>
      </c>
      <c r="F102" s="47">
        <v>2</v>
      </c>
      <c r="G102" s="47" t="s">
        <v>91</v>
      </c>
      <c r="H102" s="48">
        <v>9.5857148355185939E-2</v>
      </c>
      <c r="I102" s="48">
        <v>2.4361483111579004E-6</v>
      </c>
      <c r="J102" s="48">
        <v>0</v>
      </c>
      <c r="K102" s="48">
        <v>5.2675764871794831E-2</v>
      </c>
      <c r="L102" s="48">
        <v>3.5198043617615414E-3</v>
      </c>
      <c r="M102" s="48">
        <v>9.5080809233407358E-3</v>
      </c>
      <c r="N102" s="48">
        <v>9.5080809233407358E-3</v>
      </c>
      <c r="O102" s="48">
        <v>6.0690010558670498E-5</v>
      </c>
      <c r="P102" s="48">
        <v>3.661529496960731E-3</v>
      </c>
      <c r="Q102" s="49">
        <v>215.87435149143167</v>
      </c>
      <c r="R102" s="48">
        <v>4.1718989932749487E-3</v>
      </c>
      <c r="S102" s="48">
        <v>4.171898993274949E-4</v>
      </c>
      <c r="T102" s="48">
        <v>1.7579875780489871E-4</v>
      </c>
      <c r="U102" s="49">
        <v>216.10297155626316</v>
      </c>
    </row>
    <row r="103" spans="2:21" x14ac:dyDescent="0.25">
      <c r="B103" s="56" t="s">
        <v>92</v>
      </c>
      <c r="C103" s="46" t="s">
        <v>93</v>
      </c>
      <c r="D103" s="46" t="s">
        <v>85</v>
      </c>
      <c r="E103" s="46" t="s">
        <v>19</v>
      </c>
      <c r="F103" s="47">
        <v>3</v>
      </c>
      <c r="G103" s="47" t="s">
        <v>91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9">
        <v>0</v>
      </c>
      <c r="R103" s="48">
        <v>0</v>
      </c>
      <c r="S103" s="48">
        <v>0</v>
      </c>
      <c r="T103" s="48">
        <v>0</v>
      </c>
      <c r="U103" s="49">
        <v>0</v>
      </c>
    </row>
    <row r="104" spans="2:21" x14ac:dyDescent="0.25">
      <c r="B104" s="56" t="s">
        <v>92</v>
      </c>
      <c r="C104" s="46" t="s">
        <v>93</v>
      </c>
      <c r="D104" s="46" t="s">
        <v>85</v>
      </c>
      <c r="E104" s="46" t="s">
        <v>20</v>
      </c>
      <c r="F104" s="47">
        <v>3</v>
      </c>
      <c r="G104" s="47" t="s">
        <v>91</v>
      </c>
      <c r="H104" s="48">
        <v>0.63645009473067593</v>
      </c>
      <c r="I104" s="48">
        <v>1.0998381289984719E-5</v>
      </c>
      <c r="J104" s="48">
        <v>5.0322571132901547E-2</v>
      </c>
      <c r="K104" s="48">
        <v>0.36696963640065206</v>
      </c>
      <c r="L104" s="48">
        <v>3.5617610462479916E-2</v>
      </c>
      <c r="M104" s="48">
        <v>9.3061442722131127E-2</v>
      </c>
      <c r="N104" s="48">
        <v>9.3061442722131127E-2</v>
      </c>
      <c r="O104" s="48">
        <v>2.7399476196102277E-4</v>
      </c>
      <c r="P104" s="48">
        <v>3.6831715652324952E-2</v>
      </c>
      <c r="Q104" s="49">
        <v>2092.8848688112557</v>
      </c>
      <c r="R104" s="48">
        <v>3.9567052800169797E-2</v>
      </c>
      <c r="S104" s="48">
        <v>3.9571505874949238E-3</v>
      </c>
      <c r="T104" s="48">
        <v>1.6674942173213073E-3</v>
      </c>
      <c r="U104" s="49">
        <v>2095.0532760063334</v>
      </c>
    </row>
    <row r="105" spans="2:21" x14ac:dyDescent="0.25">
      <c r="B105" s="56" t="s">
        <v>92</v>
      </c>
      <c r="C105" s="46" t="s">
        <v>93</v>
      </c>
      <c r="D105" s="46" t="s">
        <v>85</v>
      </c>
      <c r="E105" s="46" t="s">
        <v>21</v>
      </c>
      <c r="F105" s="47">
        <v>3</v>
      </c>
      <c r="G105" s="47" t="s">
        <v>91</v>
      </c>
      <c r="H105" s="48">
        <v>1.919098317935847</v>
      </c>
      <c r="I105" s="48">
        <v>8.1929833780069314E-5</v>
      </c>
      <c r="J105" s="48">
        <v>8.7248403392006374E-2</v>
      </c>
      <c r="K105" s="48">
        <v>0.58251109662735956</v>
      </c>
      <c r="L105" s="48">
        <v>0.17693362632938256</v>
      </c>
      <c r="M105" s="48">
        <v>0.44004748761396639</v>
      </c>
      <c r="N105" s="48">
        <v>0.44004748761396639</v>
      </c>
      <c r="O105" s="48">
        <v>2.0410590169771649E-3</v>
      </c>
      <c r="P105" s="48">
        <v>0.16639931954970968</v>
      </c>
      <c r="Q105" s="49">
        <v>9905.5444820314751</v>
      </c>
      <c r="R105" s="48">
        <v>0.18718083816270273</v>
      </c>
      <c r="S105" s="48">
        <v>1.8720299311854108E-2</v>
      </c>
      <c r="T105" s="48">
        <v>7.8885018907027694E-3</v>
      </c>
      <c r="U105" s="49">
        <v>9915.802652180475</v>
      </c>
    </row>
    <row r="106" spans="2:21" x14ac:dyDescent="0.25">
      <c r="B106" s="56" t="s">
        <v>92</v>
      </c>
      <c r="C106" s="46" t="s">
        <v>93</v>
      </c>
      <c r="D106" s="46" t="s">
        <v>85</v>
      </c>
      <c r="E106" s="46" t="s">
        <v>22</v>
      </c>
      <c r="F106" s="47">
        <v>4</v>
      </c>
      <c r="G106" s="47" t="s">
        <v>91</v>
      </c>
      <c r="H106" s="48">
        <v>0.6892158082865858</v>
      </c>
      <c r="I106" s="48">
        <v>1.8437501255908966E-5</v>
      </c>
      <c r="J106" s="48">
        <v>0.12191883348455272</v>
      </c>
      <c r="K106" s="48">
        <v>0.3478901964557693</v>
      </c>
      <c r="L106" s="48">
        <v>3.3106791332815112E-2</v>
      </c>
      <c r="M106" s="48">
        <v>9.1425147097612638E-2</v>
      </c>
      <c r="N106" s="48">
        <v>9.1425147097612638E-2</v>
      </c>
      <c r="O106" s="48">
        <v>4.5932020672615316E-4</v>
      </c>
      <c r="P106" s="48">
        <v>3.7286406164717477E-2</v>
      </c>
      <c r="Q106" s="49">
        <v>1768.354488866989</v>
      </c>
      <c r="R106" s="48">
        <v>3.3110774413781824E-2</v>
      </c>
      <c r="S106" s="48">
        <v>3.9237648598421755E-3</v>
      </c>
      <c r="T106" s="48">
        <v>1.6520645627467027E-3</v>
      </c>
      <c r="U106" s="49">
        <v>1770.3515401555665</v>
      </c>
    </row>
    <row r="107" spans="2:21" x14ac:dyDescent="0.25">
      <c r="B107" s="56" t="s">
        <v>92</v>
      </c>
      <c r="C107" s="46" t="s">
        <v>93</v>
      </c>
      <c r="D107" s="46" t="s">
        <v>85</v>
      </c>
      <c r="E107" s="46" t="s">
        <v>23</v>
      </c>
      <c r="F107" s="47">
        <v>4</v>
      </c>
      <c r="G107" s="47" t="s">
        <v>91</v>
      </c>
      <c r="H107" s="48">
        <v>0.24135380002886239</v>
      </c>
      <c r="I107" s="48">
        <v>4.5548999829255024E-5</v>
      </c>
      <c r="J107" s="48">
        <v>7.0639716784871576E-2</v>
      </c>
      <c r="K107" s="48">
        <v>0.67846908835539554</v>
      </c>
      <c r="L107" s="48">
        <v>0.13409977835336498</v>
      </c>
      <c r="M107" s="48">
        <v>0.3637152971796429</v>
      </c>
      <c r="N107" s="48">
        <v>0.3637152971796429</v>
      </c>
      <c r="O107" s="48">
        <v>1.1347294694305633E-3</v>
      </c>
      <c r="P107" s="48">
        <v>0.1415988270134359</v>
      </c>
      <c r="Q107" s="49">
        <v>5766.9229806288477</v>
      </c>
      <c r="R107" s="48">
        <v>0.10789903893837532</v>
      </c>
      <c r="S107" s="48">
        <v>1.5894174277273777E-2</v>
      </c>
      <c r="T107" s="48">
        <v>6.6862627486245557E-3</v>
      </c>
      <c r="U107" s="49">
        <v>5774.356920536934</v>
      </c>
    </row>
    <row r="108" spans="2:21" x14ac:dyDescent="0.25">
      <c r="B108" s="56" t="s">
        <v>92</v>
      </c>
      <c r="C108" s="46" t="s">
        <v>93</v>
      </c>
      <c r="D108" s="46" t="s">
        <v>85</v>
      </c>
      <c r="E108" s="46" t="s">
        <v>24</v>
      </c>
      <c r="F108" s="47">
        <v>4</v>
      </c>
      <c r="G108" s="47" t="s">
        <v>91</v>
      </c>
      <c r="H108" s="48">
        <v>4.6224918557296678E-2</v>
      </c>
      <c r="I108" s="48">
        <v>3.3608747263939062E-5</v>
      </c>
      <c r="J108" s="48">
        <v>4.8033508100349072E-2</v>
      </c>
      <c r="K108" s="48">
        <v>0.63598793770362161</v>
      </c>
      <c r="L108" s="48">
        <v>9.9730561353615951E-2</v>
      </c>
      <c r="M108" s="48">
        <v>0.25138481507455357</v>
      </c>
      <c r="N108" s="48">
        <v>0.25138481507455357</v>
      </c>
      <c r="O108" s="48">
        <v>8.3727054587356931E-4</v>
      </c>
      <c r="P108" s="48">
        <v>9.6724600905080407E-2</v>
      </c>
      <c r="Q108" s="49">
        <v>3621.664005544651</v>
      </c>
      <c r="R108" s="48">
        <v>6.6581583177113143E-2</v>
      </c>
      <c r="S108" s="48">
        <v>1.0665774810622208E-2</v>
      </c>
      <c r="T108" s="48">
        <v>4.4855170989355261E-3</v>
      </c>
      <c r="U108" s="49">
        <v>3626.5069460176433</v>
      </c>
    </row>
    <row r="109" spans="2:21" x14ac:dyDescent="0.25">
      <c r="B109" s="57" t="s">
        <v>92</v>
      </c>
      <c r="C109" s="51" t="s">
        <v>93</v>
      </c>
      <c r="D109" s="51"/>
      <c r="E109" s="51" t="s">
        <v>81</v>
      </c>
      <c r="F109" s="52"/>
      <c r="G109" s="52"/>
      <c r="H109" s="53">
        <f>SUM(H97:H108)</f>
        <v>3.6951420230784682</v>
      </c>
      <c r="I109" s="53">
        <f t="shared" ref="I109:U109" si="7">SUM(I97:I108)</f>
        <v>1.9382785987138919E-4</v>
      </c>
      <c r="J109" s="53">
        <f t="shared" si="7"/>
        <v>0.37816303289468128</v>
      </c>
      <c r="K109" s="53">
        <f t="shared" si="7"/>
        <v>2.6917964431189132</v>
      </c>
      <c r="L109" s="53">
        <f t="shared" si="7"/>
        <v>0.48426253929024904</v>
      </c>
      <c r="M109" s="53">
        <f t="shared" si="7"/>
        <v>1.252530704353132</v>
      </c>
      <c r="N109" s="53">
        <f t="shared" si="7"/>
        <v>1.252530704353132</v>
      </c>
      <c r="O109" s="53">
        <f t="shared" si="7"/>
        <v>4.8286940529363616E-3</v>
      </c>
      <c r="P109" s="53">
        <f t="shared" si="7"/>
        <v>0.48380727304596738</v>
      </c>
      <c r="Q109" s="54">
        <f t="shared" si="7"/>
        <v>23448.183228941369</v>
      </c>
      <c r="R109" s="53">
        <f t="shared" si="7"/>
        <v>0.43999794321693081</v>
      </c>
      <c r="S109" s="53">
        <f t="shared" si="7"/>
        <v>5.3727029419565989E-2</v>
      </c>
      <c r="T109" s="53">
        <f t="shared" si="7"/>
        <v>2.2618289399491905E-2</v>
      </c>
      <c r="U109" s="54">
        <f t="shared" si="7"/>
        <v>23475.19383228882</v>
      </c>
    </row>
    <row r="110" spans="2:21" x14ac:dyDescent="0.25">
      <c r="B110" s="56" t="s">
        <v>94</v>
      </c>
      <c r="C110" s="46" t="s">
        <v>95</v>
      </c>
      <c r="D110" s="46" t="s">
        <v>85</v>
      </c>
      <c r="E110" s="46" t="s">
        <v>13</v>
      </c>
      <c r="F110" s="47">
        <v>1</v>
      </c>
      <c r="G110" s="47" t="s">
        <v>91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9"/>
      <c r="R110" s="48"/>
      <c r="S110" s="48"/>
      <c r="T110" s="48"/>
      <c r="U110" s="49"/>
    </row>
    <row r="111" spans="2:21" x14ac:dyDescent="0.25">
      <c r="B111" s="56" t="s">
        <v>94</v>
      </c>
      <c r="C111" s="46" t="s">
        <v>95</v>
      </c>
      <c r="D111" s="46" t="s">
        <v>85</v>
      </c>
      <c r="E111" s="46" t="s">
        <v>14</v>
      </c>
      <c r="F111" s="47">
        <v>1</v>
      </c>
      <c r="G111" s="47" t="s">
        <v>91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9"/>
      <c r="R111" s="48"/>
      <c r="S111" s="48"/>
      <c r="T111" s="48"/>
      <c r="U111" s="49"/>
    </row>
    <row r="112" spans="2:21" x14ac:dyDescent="0.25">
      <c r="B112" s="56" t="s">
        <v>94</v>
      </c>
      <c r="C112" s="46" t="s">
        <v>95</v>
      </c>
      <c r="D112" s="46" t="s">
        <v>85</v>
      </c>
      <c r="E112" s="46" t="s">
        <v>15</v>
      </c>
      <c r="F112" s="47">
        <v>1</v>
      </c>
      <c r="G112" s="47" t="s">
        <v>91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9"/>
      <c r="R112" s="48"/>
      <c r="S112" s="48"/>
      <c r="T112" s="48"/>
      <c r="U112" s="49"/>
    </row>
    <row r="113" spans="2:21" x14ac:dyDescent="0.25">
      <c r="B113" s="56" t="s">
        <v>94</v>
      </c>
      <c r="C113" s="46" t="s">
        <v>95</v>
      </c>
      <c r="D113" s="46" t="s">
        <v>85</v>
      </c>
      <c r="E113" s="46" t="s">
        <v>16</v>
      </c>
      <c r="F113" s="47">
        <v>2</v>
      </c>
      <c r="G113" s="47" t="s">
        <v>91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9">
        <v>0</v>
      </c>
      <c r="R113" s="48">
        <v>0</v>
      </c>
      <c r="S113" s="48">
        <v>0</v>
      </c>
      <c r="T113" s="48">
        <v>0</v>
      </c>
      <c r="U113" s="49">
        <v>0</v>
      </c>
    </row>
    <row r="114" spans="2:21" x14ac:dyDescent="0.25">
      <c r="B114" s="56" t="s">
        <v>94</v>
      </c>
      <c r="C114" s="46" t="s">
        <v>95</v>
      </c>
      <c r="D114" s="46" t="s">
        <v>85</v>
      </c>
      <c r="E114" s="46" t="s">
        <v>17</v>
      </c>
      <c r="F114" s="47">
        <v>2</v>
      </c>
      <c r="G114" s="47" t="s">
        <v>91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9">
        <v>0</v>
      </c>
      <c r="R114" s="48">
        <v>0</v>
      </c>
      <c r="S114" s="48">
        <v>0</v>
      </c>
      <c r="T114" s="48">
        <v>0</v>
      </c>
      <c r="U114" s="49">
        <v>0</v>
      </c>
    </row>
    <row r="115" spans="2:21" x14ac:dyDescent="0.25">
      <c r="B115" s="56" t="s">
        <v>94</v>
      </c>
      <c r="C115" s="46" t="s">
        <v>95</v>
      </c>
      <c r="D115" s="46" t="s">
        <v>85</v>
      </c>
      <c r="E115" s="46" t="s">
        <v>18</v>
      </c>
      <c r="F115" s="47">
        <v>2</v>
      </c>
      <c r="G115" s="47" t="s">
        <v>91</v>
      </c>
      <c r="H115" s="48">
        <v>0.1243661159239349</v>
      </c>
      <c r="I115" s="48">
        <v>3.3795067546061568E-6</v>
      </c>
      <c r="J115" s="48">
        <v>0</v>
      </c>
      <c r="K115" s="48">
        <v>0.13339945725923502</v>
      </c>
      <c r="L115" s="48">
        <v>4.8761998244450204E-3</v>
      </c>
      <c r="M115" s="48">
        <v>1.3172124858098619E-2</v>
      </c>
      <c r="N115" s="48">
        <v>1.3172124858098619E-2</v>
      </c>
      <c r="O115" s="48">
        <v>8.4191220904223537E-5</v>
      </c>
      <c r="P115" s="48">
        <v>5.072540304866458E-3</v>
      </c>
      <c r="Q115" s="49">
        <v>299.46815046936229</v>
      </c>
      <c r="R115" s="48">
        <v>5.7795863200841898E-3</v>
      </c>
      <c r="S115" s="48">
        <v>5.7795863200841885E-4</v>
      </c>
      <c r="T115" s="48">
        <v>2.4354474960559615E-4</v>
      </c>
      <c r="U115" s="49">
        <v>299.78487179970296</v>
      </c>
    </row>
    <row r="116" spans="2:21" x14ac:dyDescent="0.25">
      <c r="B116" s="56" t="s">
        <v>94</v>
      </c>
      <c r="C116" s="46" t="s">
        <v>95</v>
      </c>
      <c r="D116" s="46" t="s">
        <v>85</v>
      </c>
      <c r="E116" s="46" t="s">
        <v>19</v>
      </c>
      <c r="F116" s="47">
        <v>3</v>
      </c>
      <c r="G116" s="47" t="s">
        <v>91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9">
        <v>0</v>
      </c>
      <c r="R116" s="48">
        <v>0</v>
      </c>
      <c r="S116" s="48">
        <v>0</v>
      </c>
      <c r="T116" s="48">
        <v>0</v>
      </c>
      <c r="U116" s="49">
        <v>0</v>
      </c>
    </row>
    <row r="117" spans="2:21" x14ac:dyDescent="0.25">
      <c r="B117" s="56" t="s">
        <v>94</v>
      </c>
      <c r="C117" s="46" t="s">
        <v>95</v>
      </c>
      <c r="D117" s="46" t="s">
        <v>85</v>
      </c>
      <c r="E117" s="46" t="s">
        <v>20</v>
      </c>
      <c r="F117" s="47">
        <v>3</v>
      </c>
      <c r="G117" s="47" t="s">
        <v>91</v>
      </c>
      <c r="H117" s="48">
        <v>9.3765553893489853E-3</v>
      </c>
      <c r="I117" s="48">
        <v>3.5147275590978612E-7</v>
      </c>
      <c r="J117" s="48">
        <v>3.8142210755046432E-4</v>
      </c>
      <c r="K117" s="48">
        <v>2.3116776338021828E-2</v>
      </c>
      <c r="L117" s="48">
        <v>1.7170844266820424E-3</v>
      </c>
      <c r="M117" s="48">
        <v>3.8106937973375024E-3</v>
      </c>
      <c r="N117" s="48">
        <v>3.8106937973375024E-3</v>
      </c>
      <c r="O117" s="48">
        <v>8.7559879542437945E-6</v>
      </c>
      <c r="P117" s="48">
        <v>1.5531636268204018E-3</v>
      </c>
      <c r="Q117" s="49">
        <v>76.495879975546757</v>
      </c>
      <c r="R117" s="48">
        <v>1.4491674766046385E-3</v>
      </c>
      <c r="S117" s="48">
        <v>1.4493142853278703E-4</v>
      </c>
      <c r="T117" s="48">
        <v>6.1072311496008296E-5</v>
      </c>
      <c r="U117" s="49">
        <v>76.57529872816464</v>
      </c>
    </row>
    <row r="118" spans="2:21" x14ac:dyDescent="0.25">
      <c r="B118" s="56" t="s">
        <v>94</v>
      </c>
      <c r="C118" s="46" t="s">
        <v>95</v>
      </c>
      <c r="D118" s="46" t="s">
        <v>85</v>
      </c>
      <c r="E118" s="46" t="s">
        <v>21</v>
      </c>
      <c r="F118" s="47">
        <v>3</v>
      </c>
      <c r="G118" s="47" t="s">
        <v>91</v>
      </c>
      <c r="H118" s="48">
        <v>0.12206262184302641</v>
      </c>
      <c r="I118" s="48">
        <v>5.8842733564085835E-5</v>
      </c>
      <c r="J118" s="48">
        <v>0.10140185824669917</v>
      </c>
      <c r="K118" s="48">
        <v>0.6739903290273519</v>
      </c>
      <c r="L118" s="48">
        <v>0.1851429273650903</v>
      </c>
      <c r="M118" s="48">
        <v>0.4801189175030276</v>
      </c>
      <c r="N118" s="48">
        <v>0.4801189175030276</v>
      </c>
      <c r="O118" s="48">
        <v>1.4659066958070505E-3</v>
      </c>
      <c r="P118" s="48">
        <v>0.18350590411144826</v>
      </c>
      <c r="Q118" s="49">
        <v>10974.005399833124</v>
      </c>
      <c r="R118" s="48">
        <v>0.20739373363612346</v>
      </c>
      <c r="S118" s="48">
        <v>2.074184004825131E-2</v>
      </c>
      <c r="T118" s="48">
        <v>8.7403540517356805E-3</v>
      </c>
      <c r="U118" s="49">
        <v>10985.371311508408</v>
      </c>
    </row>
    <row r="119" spans="2:21" x14ac:dyDescent="0.25">
      <c r="B119" s="56" t="s">
        <v>94</v>
      </c>
      <c r="C119" s="46" t="s">
        <v>95</v>
      </c>
      <c r="D119" s="46" t="s">
        <v>85</v>
      </c>
      <c r="E119" s="46" t="s">
        <v>22</v>
      </c>
      <c r="F119" s="47">
        <v>4</v>
      </c>
      <c r="G119" s="47" t="s">
        <v>91</v>
      </c>
      <c r="H119" s="48">
        <v>4.1551731429292249E-2</v>
      </c>
      <c r="I119" s="48">
        <v>8.3720495590213417E-5</v>
      </c>
      <c r="J119" s="48">
        <v>0.1665759915901808</v>
      </c>
      <c r="K119" s="48">
        <v>0.59290670606116336</v>
      </c>
      <c r="L119" s="48">
        <v>0.16165992354185765</v>
      </c>
      <c r="M119" s="48">
        <v>0.43809886652984492</v>
      </c>
      <c r="N119" s="48">
        <v>0.43809886652984492</v>
      </c>
      <c r="O119" s="48">
        <v>2.0856684866333865E-3</v>
      </c>
      <c r="P119" s="48">
        <v>0.17017599114989473</v>
      </c>
      <c r="Q119" s="49">
        <v>8584.2229566597325</v>
      </c>
      <c r="R119" s="48">
        <v>0.16058489944502802</v>
      </c>
      <c r="S119" s="48">
        <v>1.9160788963042623E-2</v>
      </c>
      <c r="T119" s="48">
        <v>8.0672258757019284E-3</v>
      </c>
      <c r="U119" s="49">
        <v>8593.9474942568431</v>
      </c>
    </row>
    <row r="120" spans="2:21" x14ac:dyDescent="0.25">
      <c r="B120" s="56" t="s">
        <v>94</v>
      </c>
      <c r="C120" s="46" t="s">
        <v>95</v>
      </c>
      <c r="D120" s="46" t="s">
        <v>85</v>
      </c>
      <c r="E120" s="46" t="s">
        <v>23</v>
      </c>
      <c r="F120" s="47">
        <v>4</v>
      </c>
      <c r="G120" s="47" t="s">
        <v>91</v>
      </c>
      <c r="H120" s="48">
        <v>7.319327509483034E-2</v>
      </c>
      <c r="I120" s="48">
        <v>6.215925029350787E-5</v>
      </c>
      <c r="J120" s="48">
        <v>0.11095855411922277</v>
      </c>
      <c r="K120" s="48">
        <v>0.76096503819682026</v>
      </c>
      <c r="L120" s="48">
        <v>0.19989917154845296</v>
      </c>
      <c r="M120" s="48">
        <v>0.52236984580194445</v>
      </c>
      <c r="N120" s="48">
        <v>0.52236984580194445</v>
      </c>
      <c r="O120" s="48">
        <v>1.5485286915224764E-3</v>
      </c>
      <c r="P120" s="48">
        <v>0.20006370135304519</v>
      </c>
      <c r="Q120" s="49">
        <v>7940.5127241367027</v>
      </c>
      <c r="R120" s="48">
        <v>0.14844376650887872</v>
      </c>
      <c r="S120" s="48">
        <v>2.2626940722273652E-2</v>
      </c>
      <c r="T120" s="48">
        <v>9.5174136154738877E-3</v>
      </c>
      <c r="U120" s="49">
        <v>7950.9666466346634</v>
      </c>
    </row>
    <row r="121" spans="2:21" x14ac:dyDescent="0.25">
      <c r="B121" s="56" t="s">
        <v>94</v>
      </c>
      <c r="C121" s="46" t="s">
        <v>95</v>
      </c>
      <c r="D121" s="46" t="s">
        <v>85</v>
      </c>
      <c r="E121" s="46" t="s">
        <v>24</v>
      </c>
      <c r="F121" s="47">
        <v>4</v>
      </c>
      <c r="G121" s="47" t="s">
        <v>91</v>
      </c>
      <c r="H121" s="48">
        <v>9.7545414865223987E-2</v>
      </c>
      <c r="I121" s="48">
        <v>7.0413815992965368E-5</v>
      </c>
      <c r="J121" s="48">
        <v>0.13705562824870507</v>
      </c>
      <c r="K121" s="48">
        <v>1.1487076706990536</v>
      </c>
      <c r="L121" s="48">
        <v>0.21045597703298416</v>
      </c>
      <c r="M121" s="48">
        <v>0.51849294766225362</v>
      </c>
      <c r="N121" s="48">
        <v>0.51849294766225362</v>
      </c>
      <c r="O121" s="48">
        <v>1.7541687492984358E-3</v>
      </c>
      <c r="P121" s="48">
        <v>0.19482607457897674</v>
      </c>
      <c r="Q121" s="49">
        <v>7630.4058504156146</v>
      </c>
      <c r="R121" s="48">
        <v>0.13967040519597945</v>
      </c>
      <c r="S121" s="48">
        <v>2.2024255290801389E-2</v>
      </c>
      <c r="T121" s="48">
        <v>9.2628386096835665E-3</v>
      </c>
      <c r="U121" s="49">
        <v>7640.4608386221717</v>
      </c>
    </row>
    <row r="122" spans="2:21" x14ac:dyDescent="0.25">
      <c r="B122" s="57" t="s">
        <v>94</v>
      </c>
      <c r="C122" s="51" t="s">
        <v>95</v>
      </c>
      <c r="D122" s="51"/>
      <c r="E122" s="51" t="s">
        <v>81</v>
      </c>
      <c r="F122" s="52"/>
      <c r="G122" s="52"/>
      <c r="H122" s="53">
        <f>SUM(H110:H121)</f>
        <v>0.46809571454565685</v>
      </c>
      <c r="I122" s="53">
        <f t="shared" ref="I122:U122" si="8">SUM(I110:I121)</f>
        <v>2.7886727495128843E-4</v>
      </c>
      <c r="J122" s="53">
        <f t="shared" si="8"/>
        <v>0.51637345431235826</v>
      </c>
      <c r="K122" s="53">
        <f t="shared" si="8"/>
        <v>3.3330859775816459</v>
      </c>
      <c r="L122" s="53">
        <f t="shared" si="8"/>
        <v>0.76375128373951207</v>
      </c>
      <c r="M122" s="53">
        <f t="shared" si="8"/>
        <v>1.9760633961525067</v>
      </c>
      <c r="N122" s="53">
        <f t="shared" si="8"/>
        <v>1.9760633961525067</v>
      </c>
      <c r="O122" s="53">
        <f t="shared" si="8"/>
        <v>6.9472198321198168E-3</v>
      </c>
      <c r="P122" s="53">
        <f t="shared" si="8"/>
        <v>0.75519737512505181</v>
      </c>
      <c r="Q122" s="54">
        <f t="shared" si="8"/>
        <v>35505.110961490078</v>
      </c>
      <c r="R122" s="53">
        <f t="shared" si="8"/>
        <v>0.66332155858269837</v>
      </c>
      <c r="S122" s="53">
        <f t="shared" si="8"/>
        <v>8.5276715084910179E-2</v>
      </c>
      <c r="T122" s="53">
        <f t="shared" si="8"/>
        <v>3.5892449213696664E-2</v>
      </c>
      <c r="U122" s="54">
        <f t="shared" si="8"/>
        <v>35547.106461549956</v>
      </c>
    </row>
    <row r="123" spans="2:21" x14ac:dyDescent="0.25">
      <c r="B123" s="56" t="s">
        <v>96</v>
      </c>
      <c r="C123" s="46" t="s">
        <v>97</v>
      </c>
      <c r="D123" s="46" t="s">
        <v>85</v>
      </c>
      <c r="E123" s="46" t="s">
        <v>13</v>
      </c>
      <c r="F123" s="47">
        <v>1</v>
      </c>
      <c r="G123" s="47" t="s">
        <v>91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9"/>
      <c r="R123" s="48"/>
      <c r="S123" s="48"/>
      <c r="T123" s="48"/>
      <c r="U123" s="49"/>
    </row>
    <row r="124" spans="2:21" x14ac:dyDescent="0.25">
      <c r="B124" s="56" t="s">
        <v>96</v>
      </c>
      <c r="C124" s="46" t="s">
        <v>97</v>
      </c>
      <c r="D124" s="46" t="s">
        <v>85</v>
      </c>
      <c r="E124" s="46" t="s">
        <v>14</v>
      </c>
      <c r="F124" s="47">
        <v>1</v>
      </c>
      <c r="G124" s="47" t="s">
        <v>91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9"/>
      <c r="R124" s="48"/>
      <c r="S124" s="48"/>
      <c r="T124" s="48"/>
      <c r="U124" s="49"/>
    </row>
    <row r="125" spans="2:21" x14ac:dyDescent="0.25">
      <c r="B125" s="56" t="s">
        <v>96</v>
      </c>
      <c r="C125" s="46" t="s">
        <v>97</v>
      </c>
      <c r="D125" s="46" t="s">
        <v>85</v>
      </c>
      <c r="E125" s="46" t="s">
        <v>15</v>
      </c>
      <c r="F125" s="47">
        <v>1</v>
      </c>
      <c r="G125" s="47" t="s">
        <v>91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9"/>
      <c r="R125" s="48"/>
      <c r="S125" s="48"/>
      <c r="T125" s="48"/>
      <c r="U125" s="49"/>
    </row>
    <row r="126" spans="2:21" x14ac:dyDescent="0.25">
      <c r="B126" s="56" t="s">
        <v>96</v>
      </c>
      <c r="C126" s="46" t="s">
        <v>97</v>
      </c>
      <c r="D126" s="46" t="s">
        <v>85</v>
      </c>
      <c r="E126" s="46" t="s">
        <v>16</v>
      </c>
      <c r="F126" s="47">
        <v>2</v>
      </c>
      <c r="G126" s="47" t="s">
        <v>91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9">
        <v>0</v>
      </c>
      <c r="R126" s="48">
        <v>0</v>
      </c>
      <c r="S126" s="48">
        <v>0</v>
      </c>
      <c r="T126" s="48">
        <v>0</v>
      </c>
      <c r="U126" s="49">
        <v>0</v>
      </c>
    </row>
    <row r="127" spans="2:21" x14ac:dyDescent="0.25">
      <c r="B127" s="56" t="s">
        <v>96</v>
      </c>
      <c r="C127" s="46" t="s">
        <v>97</v>
      </c>
      <c r="D127" s="46" t="s">
        <v>85</v>
      </c>
      <c r="E127" s="46" t="s">
        <v>17</v>
      </c>
      <c r="F127" s="47">
        <v>2</v>
      </c>
      <c r="G127" s="47" t="s">
        <v>91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9">
        <v>0</v>
      </c>
      <c r="R127" s="48">
        <v>0</v>
      </c>
      <c r="S127" s="48">
        <v>0</v>
      </c>
      <c r="T127" s="48">
        <v>0</v>
      </c>
      <c r="U127" s="49">
        <v>0</v>
      </c>
    </row>
    <row r="128" spans="2:21" x14ac:dyDescent="0.25">
      <c r="B128" s="56" t="s">
        <v>96</v>
      </c>
      <c r="C128" s="46" t="s">
        <v>97</v>
      </c>
      <c r="D128" s="46" t="s">
        <v>85</v>
      </c>
      <c r="E128" s="46" t="s">
        <v>18</v>
      </c>
      <c r="F128" s="47">
        <v>2</v>
      </c>
      <c r="G128" s="47" t="s">
        <v>91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9">
        <v>0</v>
      </c>
      <c r="R128" s="48">
        <v>0</v>
      </c>
      <c r="S128" s="48">
        <v>0</v>
      </c>
      <c r="T128" s="48">
        <v>0</v>
      </c>
      <c r="U128" s="49">
        <v>0</v>
      </c>
    </row>
    <row r="129" spans="2:21" x14ac:dyDescent="0.25">
      <c r="B129" s="56" t="s">
        <v>96</v>
      </c>
      <c r="C129" s="46" t="s">
        <v>97</v>
      </c>
      <c r="D129" s="46" t="s">
        <v>85</v>
      </c>
      <c r="E129" s="46" t="s">
        <v>19</v>
      </c>
      <c r="F129" s="47">
        <v>3</v>
      </c>
      <c r="G129" s="47" t="s">
        <v>91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9">
        <v>0</v>
      </c>
      <c r="R129" s="48">
        <v>0</v>
      </c>
      <c r="S129" s="48">
        <v>0</v>
      </c>
      <c r="T129" s="48">
        <v>0</v>
      </c>
      <c r="U129" s="49">
        <v>0</v>
      </c>
    </row>
    <row r="130" spans="2:21" x14ac:dyDescent="0.25">
      <c r="B130" s="56" t="s">
        <v>96</v>
      </c>
      <c r="C130" s="46" t="s">
        <v>97</v>
      </c>
      <c r="D130" s="46" t="s">
        <v>85</v>
      </c>
      <c r="E130" s="46" t="s">
        <v>20</v>
      </c>
      <c r="F130" s="47">
        <v>3</v>
      </c>
      <c r="G130" s="47" t="s">
        <v>91</v>
      </c>
      <c r="H130" s="48">
        <v>1.2234623148427943</v>
      </c>
      <c r="I130" s="48">
        <v>5.6318979443837682E-6</v>
      </c>
      <c r="J130" s="48">
        <v>0</v>
      </c>
      <c r="K130" s="48">
        <v>0.69572400792745914</v>
      </c>
      <c r="L130" s="48">
        <v>1.2844937835689617E-2</v>
      </c>
      <c r="M130" s="48">
        <v>3.5183577045879405E-2</v>
      </c>
      <c r="N130" s="48">
        <v>3.5183577045879405E-2</v>
      </c>
      <c r="O130" s="48">
        <v>1.4030342247412194E-4</v>
      </c>
      <c r="P130" s="48">
        <v>1.4055304553411403E-2</v>
      </c>
      <c r="Q130" s="49">
        <v>805.1610231066561</v>
      </c>
      <c r="R130" s="48">
        <v>1.5222269740927297E-2</v>
      </c>
      <c r="S130" s="48">
        <v>1.5224001869274025E-3</v>
      </c>
      <c r="T130" s="48">
        <v>6.4152056773168753E-4</v>
      </c>
      <c r="U130" s="49">
        <v>805.99525510588387</v>
      </c>
    </row>
    <row r="131" spans="2:21" x14ac:dyDescent="0.25">
      <c r="B131" s="56" t="s">
        <v>96</v>
      </c>
      <c r="C131" s="46" t="s">
        <v>97</v>
      </c>
      <c r="D131" s="46" t="s">
        <v>85</v>
      </c>
      <c r="E131" s="46" t="s">
        <v>21</v>
      </c>
      <c r="F131" s="47">
        <v>3</v>
      </c>
      <c r="G131" s="47" t="s">
        <v>91</v>
      </c>
      <c r="H131" s="48">
        <v>0.41066771240082672</v>
      </c>
      <c r="I131" s="48">
        <v>9.2951408177520915E-5</v>
      </c>
      <c r="J131" s="48">
        <v>0.14285901384158328</v>
      </c>
      <c r="K131" s="48">
        <v>0.89012075371774269</v>
      </c>
      <c r="L131" s="48">
        <v>0.17048185280564798</v>
      </c>
      <c r="M131" s="48">
        <v>0.45325298897689037</v>
      </c>
      <c r="N131" s="48">
        <v>0.45325298897689037</v>
      </c>
      <c r="O131" s="48">
        <v>2.3156315721417479E-3</v>
      </c>
      <c r="P131" s="48">
        <v>0.17469353163072904</v>
      </c>
      <c r="Q131" s="49">
        <v>10439.255300782355</v>
      </c>
      <c r="R131" s="48">
        <v>0.19726539315847572</v>
      </c>
      <c r="S131" s="48">
        <v>1.9729352203488676E-2</v>
      </c>
      <c r="T131" s="48">
        <v>8.3137031984125958E-3</v>
      </c>
      <c r="U131" s="49">
        <v>10450.066282567954</v>
      </c>
    </row>
    <row r="132" spans="2:21" x14ac:dyDescent="0.25">
      <c r="B132" s="56" t="s">
        <v>96</v>
      </c>
      <c r="C132" s="46" t="s">
        <v>97</v>
      </c>
      <c r="D132" s="46" t="s">
        <v>85</v>
      </c>
      <c r="E132" s="46" t="s">
        <v>22</v>
      </c>
      <c r="F132" s="47">
        <v>4</v>
      </c>
      <c r="G132" s="47" t="s">
        <v>91</v>
      </c>
      <c r="H132" s="48">
        <v>0.15547124698038561</v>
      </c>
      <c r="I132" s="48">
        <v>3.6278204935149478E-5</v>
      </c>
      <c r="J132" s="48">
        <v>4.8823896295298874E-2</v>
      </c>
      <c r="K132" s="48">
        <v>0.57576978461501727</v>
      </c>
      <c r="L132" s="48">
        <v>7.2108832284681096E-2</v>
      </c>
      <c r="M132" s="48">
        <v>0.17636828293690729</v>
      </c>
      <c r="N132" s="48">
        <v>0.17636828293690729</v>
      </c>
      <c r="O132" s="48">
        <v>9.0377282470021519E-4</v>
      </c>
      <c r="P132" s="48">
        <v>6.8192884581495222E-2</v>
      </c>
      <c r="Q132" s="49">
        <v>3523.3142527669393</v>
      </c>
      <c r="R132" s="48">
        <v>6.6144470237090192E-2</v>
      </c>
      <c r="S132" s="48">
        <v>7.3439286373086455E-3</v>
      </c>
      <c r="T132" s="48">
        <v>3.0930203581291333E-3</v>
      </c>
      <c r="U132" s="49">
        <v>3527.1563552567832</v>
      </c>
    </row>
    <row r="133" spans="2:21" x14ac:dyDescent="0.25">
      <c r="B133" s="56" t="s">
        <v>96</v>
      </c>
      <c r="C133" s="46" t="s">
        <v>97</v>
      </c>
      <c r="D133" s="46" t="s">
        <v>85</v>
      </c>
      <c r="E133" s="46" t="s">
        <v>23</v>
      </c>
      <c r="F133" s="47">
        <v>4</v>
      </c>
      <c r="G133" s="47" t="s">
        <v>91</v>
      </c>
      <c r="H133" s="48">
        <v>0.10451681026102286</v>
      </c>
      <c r="I133" s="48">
        <v>7.629486540744041E-5</v>
      </c>
      <c r="J133" s="48">
        <v>0.14458332825657857</v>
      </c>
      <c r="K133" s="48">
        <v>1.1469955985510996</v>
      </c>
      <c r="L133" s="48">
        <v>0.24776609760247634</v>
      </c>
      <c r="M133" s="48">
        <v>0.64878392960195042</v>
      </c>
      <c r="N133" s="48">
        <v>0.64878392960195042</v>
      </c>
      <c r="O133" s="48">
        <v>1.9006791031327265E-3</v>
      </c>
      <c r="P133" s="48">
        <v>0.24775624502086604</v>
      </c>
      <c r="Q133" s="49">
        <v>9886.8298468159792</v>
      </c>
      <c r="R133" s="48">
        <v>0.1848384863085919</v>
      </c>
      <c r="S133" s="48">
        <v>2.8175606786055872E-2</v>
      </c>
      <c r="T133" s="48">
        <v>1.1851309045169648E-2</v>
      </c>
      <c r="U133" s="49">
        <v>9899.8471397959383</v>
      </c>
    </row>
    <row r="134" spans="2:21" x14ac:dyDescent="0.25">
      <c r="B134" s="56" t="s">
        <v>96</v>
      </c>
      <c r="C134" s="46" t="s">
        <v>97</v>
      </c>
      <c r="D134" s="46" t="s">
        <v>85</v>
      </c>
      <c r="E134" s="46" t="s">
        <v>24</v>
      </c>
      <c r="F134" s="47">
        <v>4</v>
      </c>
      <c r="G134" s="47" t="s">
        <v>91</v>
      </c>
      <c r="H134" s="48">
        <v>4.3732489729280823E-2</v>
      </c>
      <c r="I134" s="48">
        <v>6.896837741126799E-5</v>
      </c>
      <c r="J134" s="48">
        <v>0.10883244261518059</v>
      </c>
      <c r="K134" s="48">
        <v>0.97644807904578201</v>
      </c>
      <c r="L134" s="48">
        <v>0.19766935755105081</v>
      </c>
      <c r="M134" s="48">
        <v>0.50464851903183516</v>
      </c>
      <c r="N134" s="48">
        <v>0.50464851903183516</v>
      </c>
      <c r="O134" s="48">
        <v>1.718159577614044E-3</v>
      </c>
      <c r="P134" s="48">
        <v>0.19202969873099676</v>
      </c>
      <c r="Q134" s="49">
        <v>7522.6576178330997</v>
      </c>
      <c r="R134" s="48">
        <v>0.13771556616524069</v>
      </c>
      <c r="S134" s="48">
        <v>2.1684340550242646E-2</v>
      </c>
      <c r="T134" s="48">
        <v>9.1199238060133379E-3</v>
      </c>
      <c r="U134" s="49">
        <v>7532.5624404712007</v>
      </c>
    </row>
    <row r="135" spans="2:21" x14ac:dyDescent="0.25">
      <c r="B135" s="57" t="s">
        <v>96</v>
      </c>
      <c r="C135" s="51" t="s">
        <v>97</v>
      </c>
      <c r="D135" s="51"/>
      <c r="E135" s="51" t="s">
        <v>81</v>
      </c>
      <c r="F135" s="52"/>
      <c r="G135" s="52"/>
      <c r="H135" s="53">
        <f>SUM(H123:H134)</f>
        <v>1.9378505742143102</v>
      </c>
      <c r="I135" s="53">
        <f t="shared" ref="I135:U135" si="9">SUM(I123:I134)</f>
        <v>2.8012475387576257E-4</v>
      </c>
      <c r="J135" s="53">
        <f t="shared" si="9"/>
        <v>0.44509868100864131</v>
      </c>
      <c r="K135" s="53">
        <f t="shared" si="9"/>
        <v>4.2850582238571002</v>
      </c>
      <c r="L135" s="53">
        <f t="shared" si="9"/>
        <v>0.70087107807954596</v>
      </c>
      <c r="M135" s="53">
        <f t="shared" si="9"/>
        <v>1.8182372975934626</v>
      </c>
      <c r="N135" s="53">
        <f t="shared" si="9"/>
        <v>1.8182372975934626</v>
      </c>
      <c r="O135" s="53">
        <f t="shared" si="9"/>
        <v>6.9785465000628561E-3</v>
      </c>
      <c r="P135" s="53">
        <f t="shared" si="9"/>
        <v>0.69672766451749846</v>
      </c>
      <c r="Q135" s="54">
        <f t="shared" si="9"/>
        <v>32177.21804130503</v>
      </c>
      <c r="R135" s="53">
        <f t="shared" si="9"/>
        <v>0.60118618561032577</v>
      </c>
      <c r="S135" s="53">
        <f t="shared" si="9"/>
        <v>7.8455628364023255E-2</v>
      </c>
      <c r="T135" s="53">
        <f t="shared" si="9"/>
        <v>3.3019476975456402E-2</v>
      </c>
      <c r="U135" s="54">
        <f t="shared" si="9"/>
        <v>32215.627473197761</v>
      </c>
    </row>
    <row r="136" spans="2:21" x14ac:dyDescent="0.25">
      <c r="B136" s="56" t="s">
        <v>98</v>
      </c>
      <c r="C136" s="46" t="s">
        <v>99</v>
      </c>
      <c r="D136" s="46" t="s">
        <v>85</v>
      </c>
      <c r="E136" s="46" t="s">
        <v>13</v>
      </c>
      <c r="F136" s="47">
        <v>1</v>
      </c>
      <c r="G136" s="47" t="s">
        <v>91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9"/>
      <c r="R136" s="48"/>
      <c r="S136" s="48"/>
      <c r="T136" s="48"/>
      <c r="U136" s="49"/>
    </row>
    <row r="137" spans="2:21" x14ac:dyDescent="0.25">
      <c r="B137" s="56" t="s">
        <v>98</v>
      </c>
      <c r="C137" s="46" t="s">
        <v>99</v>
      </c>
      <c r="D137" s="46" t="s">
        <v>85</v>
      </c>
      <c r="E137" s="46" t="s">
        <v>14</v>
      </c>
      <c r="F137" s="47">
        <v>1</v>
      </c>
      <c r="G137" s="47" t="s">
        <v>91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9"/>
      <c r="R137" s="48"/>
      <c r="S137" s="48"/>
      <c r="T137" s="48"/>
      <c r="U137" s="49"/>
    </row>
    <row r="138" spans="2:21" x14ac:dyDescent="0.25">
      <c r="B138" s="56" t="s">
        <v>98</v>
      </c>
      <c r="C138" s="46" t="s">
        <v>99</v>
      </c>
      <c r="D138" s="46" t="s">
        <v>85</v>
      </c>
      <c r="E138" s="46" t="s">
        <v>15</v>
      </c>
      <c r="F138" s="47">
        <v>1</v>
      </c>
      <c r="G138" s="47" t="s">
        <v>91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9"/>
      <c r="R138" s="48"/>
      <c r="S138" s="48"/>
      <c r="T138" s="48"/>
      <c r="U138" s="49"/>
    </row>
    <row r="139" spans="2:21" x14ac:dyDescent="0.25">
      <c r="B139" s="56" t="s">
        <v>98</v>
      </c>
      <c r="C139" s="46" t="s">
        <v>99</v>
      </c>
      <c r="D139" s="46" t="s">
        <v>85</v>
      </c>
      <c r="E139" s="46" t="s">
        <v>16</v>
      </c>
      <c r="F139" s="47">
        <v>2</v>
      </c>
      <c r="G139" s="47" t="s">
        <v>91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9">
        <v>0</v>
      </c>
      <c r="R139" s="48">
        <v>0</v>
      </c>
      <c r="S139" s="48">
        <v>0</v>
      </c>
      <c r="T139" s="48">
        <v>0</v>
      </c>
      <c r="U139" s="49">
        <v>0</v>
      </c>
    </row>
    <row r="140" spans="2:21" x14ac:dyDescent="0.25">
      <c r="B140" s="56" t="s">
        <v>98</v>
      </c>
      <c r="C140" s="46" t="s">
        <v>99</v>
      </c>
      <c r="D140" s="46" t="s">
        <v>85</v>
      </c>
      <c r="E140" s="46" t="s">
        <v>17</v>
      </c>
      <c r="F140" s="47">
        <v>2</v>
      </c>
      <c r="G140" s="47" t="s">
        <v>91</v>
      </c>
      <c r="H140" s="48">
        <v>0.17737898963249288</v>
      </c>
      <c r="I140" s="48">
        <v>3.3408441728095945E-6</v>
      </c>
      <c r="J140" s="48">
        <v>0</v>
      </c>
      <c r="K140" s="48">
        <v>7.6885024249995174E-2</v>
      </c>
      <c r="L140" s="48">
        <v>4.7914610253291714E-3</v>
      </c>
      <c r="M140" s="48">
        <v>1.2943219135924623E-2</v>
      </c>
      <c r="N140" s="48">
        <v>1.2943219135924623E-2</v>
      </c>
      <c r="O140" s="48">
        <v>8.3228047813853039E-5</v>
      </c>
      <c r="P140" s="48">
        <v>4.9843894928865472E-3</v>
      </c>
      <c r="Q140" s="49">
        <v>296.04214404188411</v>
      </c>
      <c r="R140" s="48">
        <v>5.6791484336597827E-3</v>
      </c>
      <c r="S140" s="48">
        <v>5.6791484336597817E-4</v>
      </c>
      <c r="T140" s="48">
        <v>2.3931241902941893E-4</v>
      </c>
      <c r="U140" s="49">
        <v>296.35336137604861</v>
      </c>
    </row>
    <row r="141" spans="2:21" x14ac:dyDescent="0.25">
      <c r="B141" s="56" t="s">
        <v>98</v>
      </c>
      <c r="C141" s="46" t="s">
        <v>99</v>
      </c>
      <c r="D141" s="46" t="s">
        <v>85</v>
      </c>
      <c r="E141" s="46" t="s">
        <v>18</v>
      </c>
      <c r="F141" s="47">
        <v>2</v>
      </c>
      <c r="G141" s="47" t="s">
        <v>91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9">
        <v>0</v>
      </c>
      <c r="R141" s="48">
        <v>0</v>
      </c>
      <c r="S141" s="48">
        <v>0</v>
      </c>
      <c r="T141" s="48">
        <v>0</v>
      </c>
      <c r="U141" s="49">
        <v>0</v>
      </c>
    </row>
    <row r="142" spans="2:21" x14ac:dyDescent="0.25">
      <c r="B142" s="56" t="s">
        <v>98</v>
      </c>
      <c r="C142" s="46" t="s">
        <v>99</v>
      </c>
      <c r="D142" s="46" t="s">
        <v>85</v>
      </c>
      <c r="E142" s="46" t="s">
        <v>19</v>
      </c>
      <c r="F142" s="47">
        <v>3</v>
      </c>
      <c r="G142" s="47" t="s">
        <v>91</v>
      </c>
      <c r="H142" s="48">
        <v>5.1658448709383936E-2</v>
      </c>
      <c r="I142" s="48">
        <v>3.5042843131584288E-7</v>
      </c>
      <c r="J142" s="48">
        <v>1.4518387655975114E-3</v>
      </c>
      <c r="K142" s="48">
        <v>2.3827048775549441E-2</v>
      </c>
      <c r="L142" s="48">
        <v>7.0915928025790218E-4</v>
      </c>
      <c r="M142" s="48">
        <v>2.8366371210316087E-3</v>
      </c>
      <c r="N142" s="48">
        <v>2.8366371210316087E-3</v>
      </c>
      <c r="O142" s="48">
        <v>8.7299714468157345E-6</v>
      </c>
      <c r="P142" s="48">
        <v>2.0528294954834016E-3</v>
      </c>
      <c r="Q142" s="49">
        <v>43.594952755328805</v>
      </c>
      <c r="R142" s="48">
        <v>8.3931498126192281E-4</v>
      </c>
      <c r="S142" s="48">
        <v>8.3931498126192292E-5</v>
      </c>
      <c r="T142" s="48">
        <v>3.5367714163439122E-5</v>
      </c>
      <c r="U142" s="49">
        <v>43.64094721630196</v>
      </c>
    </row>
    <row r="143" spans="2:21" x14ac:dyDescent="0.25">
      <c r="B143" s="56" t="s">
        <v>98</v>
      </c>
      <c r="C143" s="46" t="s">
        <v>99</v>
      </c>
      <c r="D143" s="46" t="s">
        <v>85</v>
      </c>
      <c r="E143" s="46" t="s">
        <v>20</v>
      </c>
      <c r="F143" s="47">
        <v>3</v>
      </c>
      <c r="G143" s="47" t="s">
        <v>91</v>
      </c>
      <c r="H143" s="48">
        <v>0.11171717682036023</v>
      </c>
      <c r="I143" s="48">
        <v>8.3988053257449268E-7</v>
      </c>
      <c r="J143" s="48">
        <v>1.9467212102426479E-3</v>
      </c>
      <c r="K143" s="48">
        <v>4.7940940737352437E-2</v>
      </c>
      <c r="L143" s="48">
        <v>3.3719849526896704E-3</v>
      </c>
      <c r="M143" s="48">
        <v>8.7952838812134521E-3</v>
      </c>
      <c r="N143" s="48">
        <v>8.7952838812134521E-3</v>
      </c>
      <c r="O143" s="48">
        <v>2.0923339583434725E-5</v>
      </c>
      <c r="P143" s="48">
        <v>4.0767889705468352E-3</v>
      </c>
      <c r="Q143" s="49">
        <v>177.51257856355798</v>
      </c>
      <c r="R143" s="48">
        <v>3.3678430229832825E-3</v>
      </c>
      <c r="S143" s="48">
        <v>3.3681511354815782E-4</v>
      </c>
      <c r="T143" s="48">
        <v>1.4192973052816311E-4</v>
      </c>
      <c r="U143" s="49">
        <v>177.69714554296993</v>
      </c>
    </row>
    <row r="144" spans="2:21" x14ac:dyDescent="0.25">
      <c r="B144" s="56" t="s">
        <v>98</v>
      </c>
      <c r="C144" s="46" t="s">
        <v>99</v>
      </c>
      <c r="D144" s="46" t="s">
        <v>85</v>
      </c>
      <c r="E144" s="46" t="s">
        <v>21</v>
      </c>
      <c r="F144" s="47">
        <v>3</v>
      </c>
      <c r="G144" s="47" t="s">
        <v>91</v>
      </c>
      <c r="H144" s="48">
        <v>2.7942786455110555</v>
      </c>
      <c r="I144" s="48">
        <v>5.7078416673632763E-5</v>
      </c>
      <c r="J144" s="48">
        <v>9.2258880521906492E-2</v>
      </c>
      <c r="K144" s="48">
        <v>0.5998709849997983</v>
      </c>
      <c r="L144" s="48">
        <v>0.15721290396056817</v>
      </c>
      <c r="M144" s="48">
        <v>0.40675071788651496</v>
      </c>
      <c r="N144" s="48">
        <v>0.40675071788651496</v>
      </c>
      <c r="O144" s="48">
        <v>1.4219535381852374E-3</v>
      </c>
      <c r="P144" s="48">
        <v>0.1556946951491506</v>
      </c>
      <c r="Q144" s="49">
        <v>9278.1520744297286</v>
      </c>
      <c r="R144" s="48">
        <v>0.17535328594364333</v>
      </c>
      <c r="S144" s="48">
        <v>1.7537889409838112E-2</v>
      </c>
      <c r="T144" s="48">
        <v>7.3902479477129549E-3</v>
      </c>
      <c r="U144" s="49">
        <v>9287.7621976224546</v>
      </c>
    </row>
    <row r="145" spans="2:21" x14ac:dyDescent="0.25">
      <c r="B145" s="56" t="s">
        <v>98</v>
      </c>
      <c r="C145" s="46" t="s">
        <v>99</v>
      </c>
      <c r="D145" s="46" t="s">
        <v>85</v>
      </c>
      <c r="E145" s="46" t="s">
        <v>22</v>
      </c>
      <c r="F145" s="47">
        <v>4</v>
      </c>
      <c r="G145" s="47" t="s">
        <v>91</v>
      </c>
      <c r="H145" s="48">
        <v>2.4603213062302367</v>
      </c>
      <c r="I145" s="48">
        <v>6.998888309820007E-5</v>
      </c>
      <c r="J145" s="48">
        <v>9.2580610141147712E-2</v>
      </c>
      <c r="K145" s="48">
        <v>0.60781849499676233</v>
      </c>
      <c r="L145" s="48">
        <v>0.12085555412385664</v>
      </c>
      <c r="M145" s="48">
        <v>0.30399207521103139</v>
      </c>
      <c r="N145" s="48">
        <v>0.30399207521103139</v>
      </c>
      <c r="O145" s="48">
        <v>1.7435827017446336E-3</v>
      </c>
      <c r="P145" s="48">
        <v>0.11620086203500708</v>
      </c>
      <c r="Q145" s="49">
        <v>6567.596967848548</v>
      </c>
      <c r="R145" s="48">
        <v>0.1235527743459668</v>
      </c>
      <c r="S145" s="48">
        <v>1.2931052253534423E-2</v>
      </c>
      <c r="T145" s="48">
        <v>5.4477081733285441E-3</v>
      </c>
      <c r="U145" s="49">
        <v>6574.5392407787513</v>
      </c>
    </row>
    <row r="146" spans="2:21" x14ac:dyDescent="0.25">
      <c r="B146" s="56" t="s">
        <v>98</v>
      </c>
      <c r="C146" s="46" t="s">
        <v>99</v>
      </c>
      <c r="D146" s="46" t="s">
        <v>85</v>
      </c>
      <c r="E146" s="46" t="s">
        <v>23</v>
      </c>
      <c r="F146" s="47">
        <v>4</v>
      </c>
      <c r="G146" s="47" t="s">
        <v>91</v>
      </c>
      <c r="H146" s="48">
        <v>2.0816502376618935</v>
      </c>
      <c r="I146" s="48">
        <v>7.5457106105274814E-5</v>
      </c>
      <c r="J146" s="48">
        <v>0.18346156124087526</v>
      </c>
      <c r="K146" s="48">
        <v>1.0385605038086683</v>
      </c>
      <c r="L146" s="48">
        <v>0.24081077550169749</v>
      </c>
      <c r="M146" s="48">
        <v>0.63234818718432417</v>
      </c>
      <c r="N146" s="48">
        <v>0.63234818718432417</v>
      </c>
      <c r="O146" s="48">
        <v>1.8798086082366708E-3</v>
      </c>
      <c r="P146" s="48">
        <v>0.24157630696474705</v>
      </c>
      <c r="Q146" s="49">
        <v>9506.4976369165415</v>
      </c>
      <c r="R146" s="48">
        <v>0.17697496120617071</v>
      </c>
      <c r="S146" s="48">
        <v>2.7493448453104613E-2</v>
      </c>
      <c r="T146" s="48">
        <v>1.1563624132110737E-2</v>
      </c>
      <c r="U146" s="49">
        <v>9519.1150585857195</v>
      </c>
    </row>
    <row r="147" spans="2:21" x14ac:dyDescent="0.25">
      <c r="B147" s="56" t="s">
        <v>98</v>
      </c>
      <c r="C147" s="46" t="s">
        <v>99</v>
      </c>
      <c r="D147" s="46" t="s">
        <v>85</v>
      </c>
      <c r="E147" s="46" t="s">
        <v>24</v>
      </c>
      <c r="F147" s="47">
        <v>4</v>
      </c>
      <c r="G147" s="47" t="s">
        <v>91</v>
      </c>
      <c r="H147" s="48">
        <v>0.19463485786005807</v>
      </c>
      <c r="I147" s="48">
        <v>5.6032961871713086E-5</v>
      </c>
      <c r="J147" s="48">
        <v>9.682523733967037E-2</v>
      </c>
      <c r="K147" s="48">
        <v>0.84959025103572106</v>
      </c>
      <c r="L147" s="48">
        <v>0.14144769504375954</v>
      </c>
      <c r="M147" s="48">
        <v>0.38346215612451545</v>
      </c>
      <c r="N147" s="48">
        <v>0.38346215612451545</v>
      </c>
      <c r="O147" s="48">
        <v>1.395908874698817E-3</v>
      </c>
      <c r="P147" s="48">
        <v>0.14909675933407959</v>
      </c>
      <c r="Q147" s="49">
        <v>6003.9623280078949</v>
      </c>
      <c r="R147" s="48">
        <v>0.10927459493587814</v>
      </c>
      <c r="S147" s="48">
        <v>1.6765110323260283E-2</v>
      </c>
      <c r="T147" s="48">
        <v>7.0516339587396188E-3</v>
      </c>
      <c r="U147" s="49">
        <v>6011.6901957576229</v>
      </c>
    </row>
    <row r="148" spans="2:21" x14ac:dyDescent="0.25">
      <c r="B148" s="57" t="s">
        <v>98</v>
      </c>
      <c r="C148" s="51" t="s">
        <v>99</v>
      </c>
      <c r="D148" s="51"/>
      <c r="E148" s="51" t="s">
        <v>81</v>
      </c>
      <c r="F148" s="52"/>
      <c r="G148" s="52"/>
      <c r="H148" s="53">
        <f>SUM(H136:H147)</f>
        <v>7.8716396624254807</v>
      </c>
      <c r="I148" s="53">
        <f t="shared" ref="I148:U148" si="10">SUM(I136:I147)</f>
        <v>2.6308852088552067E-4</v>
      </c>
      <c r="J148" s="53">
        <f t="shared" si="10"/>
        <v>0.46852484921943999</v>
      </c>
      <c r="K148" s="53">
        <f t="shared" si="10"/>
        <v>3.2444932486038471</v>
      </c>
      <c r="L148" s="53">
        <f t="shared" si="10"/>
        <v>0.66919953388815856</v>
      </c>
      <c r="M148" s="53">
        <f t="shared" si="10"/>
        <v>1.7511282765445557</v>
      </c>
      <c r="N148" s="53">
        <f t="shared" si="10"/>
        <v>1.7511282765445557</v>
      </c>
      <c r="O148" s="53">
        <f t="shared" si="10"/>
        <v>6.5541350817094621E-3</v>
      </c>
      <c r="P148" s="53">
        <f t="shared" si="10"/>
        <v>0.6736826314419011</v>
      </c>
      <c r="Q148" s="54">
        <f t="shared" si="10"/>
        <v>31873.358682563485</v>
      </c>
      <c r="R148" s="53">
        <f t="shared" si="10"/>
        <v>0.59504192286956392</v>
      </c>
      <c r="S148" s="53">
        <f t="shared" si="10"/>
        <v>7.5716161894777756E-2</v>
      </c>
      <c r="T148" s="53">
        <f t="shared" si="10"/>
        <v>3.1869824075612875E-2</v>
      </c>
      <c r="U148" s="54">
        <f t="shared" si="10"/>
        <v>31910.798146879868</v>
      </c>
    </row>
    <row r="149" spans="2:21" x14ac:dyDescent="0.25">
      <c r="B149" s="56" t="s">
        <v>100</v>
      </c>
      <c r="C149" s="46" t="s">
        <v>101</v>
      </c>
      <c r="D149" s="46" t="s">
        <v>85</v>
      </c>
      <c r="E149" s="46" t="s">
        <v>13</v>
      </c>
      <c r="F149" s="47">
        <v>1</v>
      </c>
      <c r="G149" s="47" t="s">
        <v>91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9"/>
      <c r="R149" s="48"/>
      <c r="S149" s="48"/>
      <c r="T149" s="48"/>
      <c r="U149" s="49"/>
    </row>
    <row r="150" spans="2:21" x14ac:dyDescent="0.25">
      <c r="B150" s="56" t="s">
        <v>100</v>
      </c>
      <c r="C150" s="46" t="s">
        <v>101</v>
      </c>
      <c r="D150" s="46" t="s">
        <v>85</v>
      </c>
      <c r="E150" s="46" t="s">
        <v>14</v>
      </c>
      <c r="F150" s="47">
        <v>1</v>
      </c>
      <c r="G150" s="47" t="s">
        <v>91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9"/>
      <c r="R150" s="48"/>
      <c r="S150" s="48"/>
      <c r="T150" s="48"/>
      <c r="U150" s="49"/>
    </row>
    <row r="151" spans="2:21" x14ac:dyDescent="0.25">
      <c r="B151" s="56" t="s">
        <v>100</v>
      </c>
      <c r="C151" s="46" t="s">
        <v>101</v>
      </c>
      <c r="D151" s="46" t="s">
        <v>85</v>
      </c>
      <c r="E151" s="46" t="s">
        <v>15</v>
      </c>
      <c r="F151" s="47">
        <v>1</v>
      </c>
      <c r="G151" s="47" t="s">
        <v>91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9"/>
      <c r="R151" s="48"/>
      <c r="S151" s="48"/>
      <c r="T151" s="48"/>
      <c r="U151" s="49"/>
    </row>
    <row r="152" spans="2:21" x14ac:dyDescent="0.25">
      <c r="B152" s="56" t="s">
        <v>100</v>
      </c>
      <c r="C152" s="46" t="s">
        <v>101</v>
      </c>
      <c r="D152" s="46" t="s">
        <v>85</v>
      </c>
      <c r="E152" s="46" t="s">
        <v>16</v>
      </c>
      <c r="F152" s="47">
        <v>2</v>
      </c>
      <c r="G152" s="47" t="s">
        <v>91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9">
        <v>0</v>
      </c>
      <c r="R152" s="48">
        <v>0</v>
      </c>
      <c r="S152" s="48">
        <v>0</v>
      </c>
      <c r="T152" s="48">
        <v>0</v>
      </c>
      <c r="U152" s="49">
        <v>0</v>
      </c>
    </row>
    <row r="153" spans="2:21" x14ac:dyDescent="0.25">
      <c r="B153" s="56" t="s">
        <v>100</v>
      </c>
      <c r="C153" s="46" t="s">
        <v>101</v>
      </c>
      <c r="D153" s="46" t="s">
        <v>85</v>
      </c>
      <c r="E153" s="46" t="s">
        <v>17</v>
      </c>
      <c r="F153" s="47">
        <v>2</v>
      </c>
      <c r="G153" s="47" t="s">
        <v>91</v>
      </c>
      <c r="H153" s="48">
        <v>0.21711304896373365</v>
      </c>
      <c r="I153" s="48">
        <v>4.0914632874149056E-6</v>
      </c>
      <c r="J153" s="48">
        <v>0</v>
      </c>
      <c r="K153" s="48">
        <v>0.10284981961409563</v>
      </c>
      <c r="L153" s="48">
        <v>5.8688635479844159E-3</v>
      </c>
      <c r="M153" s="48">
        <v>1.5853616794302069E-2</v>
      </c>
      <c r="N153" s="48">
        <v>1.5853616794302069E-2</v>
      </c>
      <c r="O153" s="48">
        <v>1.0192768189700289E-4</v>
      </c>
      <c r="P153" s="48">
        <v>6.105173693184477E-3</v>
      </c>
      <c r="Q153" s="49">
        <v>362.55673752551178</v>
      </c>
      <c r="R153" s="48">
        <v>6.9561553458757225E-3</v>
      </c>
      <c r="S153" s="48">
        <v>6.9561553458757214E-4</v>
      </c>
      <c r="T153" s="48">
        <v>2.9312393969128464E-4</v>
      </c>
      <c r="U153" s="49">
        <v>362.93793483846582</v>
      </c>
    </row>
    <row r="154" spans="2:21" x14ac:dyDescent="0.25">
      <c r="B154" s="56" t="s">
        <v>100</v>
      </c>
      <c r="C154" s="46" t="s">
        <v>101</v>
      </c>
      <c r="D154" s="46" t="s">
        <v>85</v>
      </c>
      <c r="E154" s="46" t="s">
        <v>18</v>
      </c>
      <c r="F154" s="47">
        <v>2</v>
      </c>
      <c r="G154" s="47" t="s">
        <v>91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9">
        <v>0</v>
      </c>
      <c r="R154" s="48">
        <v>0</v>
      </c>
      <c r="S154" s="48">
        <v>0</v>
      </c>
      <c r="T154" s="48">
        <v>0</v>
      </c>
      <c r="U154" s="49">
        <v>0</v>
      </c>
    </row>
    <row r="155" spans="2:21" x14ac:dyDescent="0.25">
      <c r="B155" s="56" t="s">
        <v>100</v>
      </c>
      <c r="C155" s="46" t="s">
        <v>101</v>
      </c>
      <c r="D155" s="46" t="s">
        <v>85</v>
      </c>
      <c r="E155" s="46" t="s">
        <v>19</v>
      </c>
      <c r="F155" s="47">
        <v>3</v>
      </c>
      <c r="G155" s="47" t="s">
        <v>91</v>
      </c>
      <c r="H155" s="48">
        <v>4.612324129778396E-2</v>
      </c>
      <c r="I155" s="48">
        <v>4.4523830849492499E-7</v>
      </c>
      <c r="J155" s="48">
        <v>7.4567056324236413E-4</v>
      </c>
      <c r="K155" s="48">
        <v>2.3739971708759355E-2</v>
      </c>
      <c r="L155" s="48">
        <v>8.6232707573232793E-4</v>
      </c>
      <c r="M155" s="48">
        <v>3.4493083029293117E-3</v>
      </c>
      <c r="N155" s="48">
        <v>3.4493083029293117E-3</v>
      </c>
      <c r="O155" s="48">
        <v>1.1091901720399886E-5</v>
      </c>
      <c r="P155" s="48">
        <v>2.4962099560672654E-3</v>
      </c>
      <c r="Q155" s="49">
        <v>53.013827096421529</v>
      </c>
      <c r="R155" s="48">
        <v>1.0205944610168734E-3</v>
      </c>
      <c r="S155" s="48">
        <v>1.0205944610168731E-4</v>
      </c>
      <c r="T155" s="48">
        <v>4.3006611319820551E-5</v>
      </c>
      <c r="U155" s="49">
        <v>53.069755672885258</v>
      </c>
    </row>
    <row r="156" spans="2:21" x14ac:dyDescent="0.25">
      <c r="B156" s="56" t="s">
        <v>100</v>
      </c>
      <c r="C156" s="46" t="s">
        <v>101</v>
      </c>
      <c r="D156" s="46" t="s">
        <v>85</v>
      </c>
      <c r="E156" s="46" t="s">
        <v>20</v>
      </c>
      <c r="F156" s="47">
        <v>3</v>
      </c>
      <c r="G156" s="47" t="s">
        <v>91</v>
      </c>
      <c r="H156" s="48">
        <v>0.10869940361512438</v>
      </c>
      <c r="I156" s="48">
        <v>8.0008003456010482E-6</v>
      </c>
      <c r="J156" s="48">
        <v>4.9153063547172193E-2</v>
      </c>
      <c r="K156" s="48">
        <v>0.14300724644546367</v>
      </c>
      <c r="L156" s="48">
        <v>2.4151242880250331E-2</v>
      </c>
      <c r="M156" s="48">
        <v>6.2638978277451254E-2</v>
      </c>
      <c r="N156" s="48">
        <v>6.2638978277451254E-2</v>
      </c>
      <c r="O156" s="48">
        <v>1.9931818404830679E-4</v>
      </c>
      <c r="P156" s="48">
        <v>2.4915813322907744E-2</v>
      </c>
      <c r="Q156" s="49">
        <v>1399.2805211907582</v>
      </c>
      <c r="R156" s="48">
        <v>2.6457018866054095E-2</v>
      </c>
      <c r="S156" s="48">
        <v>2.6459975576261794E-3</v>
      </c>
      <c r="T156" s="48">
        <v>1.1149905840617362E-3</v>
      </c>
      <c r="U156" s="49">
        <v>1400.7304539345823</v>
      </c>
    </row>
    <row r="157" spans="2:21" x14ac:dyDescent="0.25">
      <c r="B157" s="56" t="s">
        <v>100</v>
      </c>
      <c r="C157" s="46" t="s">
        <v>101</v>
      </c>
      <c r="D157" s="46" t="s">
        <v>85</v>
      </c>
      <c r="E157" s="46" t="s">
        <v>21</v>
      </c>
      <c r="F157" s="47">
        <v>3</v>
      </c>
      <c r="G157" s="47" t="s">
        <v>91</v>
      </c>
      <c r="H157" s="48">
        <v>0.26502642957796629</v>
      </c>
      <c r="I157" s="48">
        <v>5.2177807448734453E-5</v>
      </c>
      <c r="J157" s="48">
        <v>0.1166386171532552</v>
      </c>
      <c r="K157" s="48">
        <v>0.3707933062126707</v>
      </c>
      <c r="L157" s="48">
        <v>8.4230307461940282E-2</v>
      </c>
      <c r="M157" s="48">
        <v>0.22957700750182919</v>
      </c>
      <c r="N157" s="48">
        <v>0.22957700750182919</v>
      </c>
      <c r="O157" s="48">
        <v>1.2998681855649634E-3</v>
      </c>
      <c r="P157" s="48">
        <v>9.0541840856162514E-2</v>
      </c>
      <c r="Q157" s="49">
        <v>5281.1055122018615</v>
      </c>
      <c r="R157" s="48">
        <v>9.9815983538018294E-2</v>
      </c>
      <c r="S157" s="48">
        <v>9.9832466535744197E-3</v>
      </c>
      <c r="T157" s="48">
        <v>4.2068152522279087E-3</v>
      </c>
      <c r="U157" s="49">
        <v>5286.5759192930773</v>
      </c>
    </row>
    <row r="158" spans="2:21" x14ac:dyDescent="0.25">
      <c r="B158" s="56" t="s">
        <v>100</v>
      </c>
      <c r="C158" s="46" t="s">
        <v>101</v>
      </c>
      <c r="D158" s="46" t="s">
        <v>85</v>
      </c>
      <c r="E158" s="46" t="s">
        <v>22</v>
      </c>
      <c r="F158" s="47">
        <v>4</v>
      </c>
      <c r="G158" s="47" t="s">
        <v>91</v>
      </c>
      <c r="H158" s="48">
        <v>0.29850875342223354</v>
      </c>
      <c r="I158" s="48">
        <v>6.5444209738573696E-5</v>
      </c>
      <c r="J158" s="48">
        <v>0.16868683873184528</v>
      </c>
      <c r="K158" s="48">
        <v>0.72259979027672916</v>
      </c>
      <c r="L158" s="48">
        <v>0.11417938236350714</v>
      </c>
      <c r="M158" s="48">
        <v>0.28629333435385806</v>
      </c>
      <c r="N158" s="48">
        <v>0.28629333435385806</v>
      </c>
      <c r="O158" s="48">
        <v>1.630364523311836E-3</v>
      </c>
      <c r="P158" s="48">
        <v>0.10957884277505421</v>
      </c>
      <c r="Q158" s="49">
        <v>6166.5382118721445</v>
      </c>
      <c r="R158" s="48">
        <v>0.1160003846138474</v>
      </c>
      <c r="S158" s="48">
        <v>1.2149376840164636E-2</v>
      </c>
      <c r="T158" s="48">
        <v>5.1183784268749692E-3</v>
      </c>
      <c r="U158" s="49">
        <v>6173.0587357858612</v>
      </c>
    </row>
    <row r="159" spans="2:21" x14ac:dyDescent="0.25">
      <c r="B159" s="56" t="s">
        <v>100</v>
      </c>
      <c r="C159" s="46" t="s">
        <v>101</v>
      </c>
      <c r="D159" s="46" t="s">
        <v>85</v>
      </c>
      <c r="E159" s="46" t="s">
        <v>23</v>
      </c>
      <c r="F159" s="47">
        <v>4</v>
      </c>
      <c r="G159" s="47" t="s">
        <v>91</v>
      </c>
      <c r="H159" s="48">
        <v>0.27960780916025452</v>
      </c>
      <c r="I159" s="48">
        <v>6.4075493574307482E-5</v>
      </c>
      <c r="J159" s="48">
        <v>0.24859534846120229</v>
      </c>
      <c r="K159" s="48">
        <v>1.0246823904603717</v>
      </c>
      <c r="L159" s="48">
        <v>0.2120229046350168</v>
      </c>
      <c r="M159" s="48">
        <v>0.54479870655397844</v>
      </c>
      <c r="N159" s="48">
        <v>0.54479870655397844</v>
      </c>
      <c r="O159" s="48">
        <v>1.5962666820266073E-3</v>
      </c>
      <c r="P159" s="48">
        <v>0.20732058714035417</v>
      </c>
      <c r="Q159" s="49">
        <v>8178.6118374714679</v>
      </c>
      <c r="R159" s="48">
        <v>0.1523672177555504</v>
      </c>
      <c r="S159" s="48">
        <v>2.3484824981739417E-2</v>
      </c>
      <c r="T159" s="48">
        <v>9.8778805037618746E-3</v>
      </c>
      <c r="U159" s="49">
        <v>8189.4194957599175</v>
      </c>
    </row>
    <row r="160" spans="2:21" x14ac:dyDescent="0.25">
      <c r="B160" s="56" t="s">
        <v>100</v>
      </c>
      <c r="C160" s="46" t="s">
        <v>101</v>
      </c>
      <c r="D160" s="46" t="s">
        <v>85</v>
      </c>
      <c r="E160" s="46" t="s">
        <v>24</v>
      </c>
      <c r="F160" s="47">
        <v>4</v>
      </c>
      <c r="G160" s="47" t="s">
        <v>91</v>
      </c>
      <c r="H160" s="48">
        <v>0.21474719179884899</v>
      </c>
      <c r="I160" s="48">
        <v>8.3044687769221796E-5</v>
      </c>
      <c r="J160" s="48">
        <v>0.21903758337502577</v>
      </c>
      <c r="K160" s="48">
        <v>1.0076854236180026</v>
      </c>
      <c r="L160" s="48">
        <v>0.23498463730926811</v>
      </c>
      <c r="M160" s="48">
        <v>0.60491466357766943</v>
      </c>
      <c r="N160" s="48">
        <v>0.60491466357766943</v>
      </c>
      <c r="O160" s="48">
        <v>2.0688325724964028E-3</v>
      </c>
      <c r="P160" s="48">
        <v>0.23010302752889811</v>
      </c>
      <c r="Q160" s="49">
        <v>9075.9915532330269</v>
      </c>
      <c r="R160" s="48">
        <v>0.16594007754785123</v>
      </c>
      <c r="S160" s="48">
        <v>2.6106143149191106E-2</v>
      </c>
      <c r="T160" s="48">
        <v>1.0979661586719716E-2</v>
      </c>
      <c r="U160" s="49">
        <v>9087.9196858301821</v>
      </c>
    </row>
    <row r="161" spans="2:21" x14ac:dyDescent="0.25">
      <c r="B161" s="57" t="s">
        <v>100</v>
      </c>
      <c r="C161" s="51" t="s">
        <v>101</v>
      </c>
      <c r="D161" s="51"/>
      <c r="E161" s="51" t="s">
        <v>81</v>
      </c>
      <c r="F161" s="52"/>
      <c r="G161" s="52"/>
      <c r="H161" s="53">
        <f>SUM(H149:H160)</f>
        <v>1.4298258778359454</v>
      </c>
      <c r="I161" s="53">
        <f t="shared" ref="I161:U161" si="11">SUM(I149:I160)</f>
        <v>2.7727970047234832E-4</v>
      </c>
      <c r="J161" s="53">
        <f t="shared" si="11"/>
        <v>0.80285712183174307</v>
      </c>
      <c r="K161" s="53">
        <f t="shared" si="11"/>
        <v>3.3953579483360929</v>
      </c>
      <c r="L161" s="53">
        <f t="shared" si="11"/>
        <v>0.67629966527369945</v>
      </c>
      <c r="M161" s="53">
        <f t="shared" si="11"/>
        <v>1.7475256153620178</v>
      </c>
      <c r="N161" s="53">
        <f t="shared" si="11"/>
        <v>1.7475256153620178</v>
      </c>
      <c r="O161" s="53">
        <f t="shared" si="11"/>
        <v>6.9076697310655188E-3</v>
      </c>
      <c r="P161" s="53">
        <f t="shared" si="11"/>
        <v>0.67106149527262848</v>
      </c>
      <c r="Q161" s="54">
        <f t="shared" si="11"/>
        <v>30517.098200591194</v>
      </c>
      <c r="R161" s="53">
        <f t="shared" si="11"/>
        <v>0.56855743212821397</v>
      </c>
      <c r="S161" s="53">
        <f t="shared" si="11"/>
        <v>7.5167264162985012E-2</v>
      </c>
      <c r="T161" s="53">
        <f t="shared" si="11"/>
        <v>3.1633856904657309E-2</v>
      </c>
      <c r="U161" s="54">
        <f t="shared" si="11"/>
        <v>30553.711981114968</v>
      </c>
    </row>
    <row r="162" spans="2:21" x14ac:dyDescent="0.25">
      <c r="B162" s="56" t="s">
        <v>102</v>
      </c>
      <c r="C162" s="46" t="s">
        <v>103</v>
      </c>
      <c r="D162" s="46" t="s">
        <v>85</v>
      </c>
      <c r="E162" s="46" t="s">
        <v>13</v>
      </c>
      <c r="F162" s="47">
        <v>1</v>
      </c>
      <c r="G162" s="47" t="s">
        <v>91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9"/>
      <c r="R162" s="48"/>
      <c r="S162" s="48"/>
      <c r="T162" s="48"/>
      <c r="U162" s="49"/>
    </row>
    <row r="163" spans="2:21" x14ac:dyDescent="0.25">
      <c r="B163" s="56" t="s">
        <v>102</v>
      </c>
      <c r="C163" s="46" t="s">
        <v>103</v>
      </c>
      <c r="D163" s="46" t="s">
        <v>85</v>
      </c>
      <c r="E163" s="46" t="s">
        <v>14</v>
      </c>
      <c r="F163" s="47">
        <v>1</v>
      </c>
      <c r="G163" s="47" t="s">
        <v>91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9"/>
      <c r="R163" s="48"/>
      <c r="S163" s="48"/>
      <c r="T163" s="48"/>
      <c r="U163" s="49"/>
    </row>
    <row r="164" spans="2:21" x14ac:dyDescent="0.25">
      <c r="B164" s="56" t="s">
        <v>102</v>
      </c>
      <c r="C164" s="46" t="s">
        <v>103</v>
      </c>
      <c r="D164" s="46" t="s">
        <v>85</v>
      </c>
      <c r="E164" s="46" t="s">
        <v>15</v>
      </c>
      <c r="F164" s="47">
        <v>1</v>
      </c>
      <c r="G164" s="47" t="s">
        <v>91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9"/>
      <c r="R164" s="48"/>
      <c r="S164" s="48"/>
      <c r="T164" s="48"/>
      <c r="U164" s="49"/>
    </row>
    <row r="165" spans="2:21" x14ac:dyDescent="0.25">
      <c r="B165" s="56" t="s">
        <v>102</v>
      </c>
      <c r="C165" s="46" t="s">
        <v>103</v>
      </c>
      <c r="D165" s="46" t="s">
        <v>85</v>
      </c>
      <c r="E165" s="46" t="s">
        <v>16</v>
      </c>
      <c r="F165" s="47">
        <v>2</v>
      </c>
      <c r="G165" s="47" t="s">
        <v>91</v>
      </c>
      <c r="H165" s="48">
        <v>0.26480088807046359</v>
      </c>
      <c r="I165" s="48">
        <v>3.5533614966699499E-6</v>
      </c>
      <c r="J165" s="48">
        <v>0</v>
      </c>
      <c r="K165" s="48">
        <v>1.3647656221204204E-4</v>
      </c>
      <c r="L165" s="48">
        <v>5.1075196970738253E-3</v>
      </c>
      <c r="M165" s="48">
        <v>1.3796991425123049E-2</v>
      </c>
      <c r="N165" s="48">
        <v>1.3796991425123049E-2</v>
      </c>
      <c r="O165" s="48">
        <v>8.852233903984789E-5</v>
      </c>
      <c r="P165" s="48">
        <v>5.3131742861368507E-3</v>
      </c>
      <c r="Q165" s="49">
        <v>314.87393653125173</v>
      </c>
      <c r="R165" s="48">
        <v>6.0537615424995717E-3</v>
      </c>
      <c r="S165" s="48">
        <v>6.0537615424995713E-4</v>
      </c>
      <c r="T165" s="48">
        <v>2.5509816055806721E-4</v>
      </c>
      <c r="U165" s="49">
        <v>315.20568266378069</v>
      </c>
    </row>
    <row r="166" spans="2:21" x14ac:dyDescent="0.25">
      <c r="B166" s="56" t="s">
        <v>102</v>
      </c>
      <c r="C166" s="46" t="s">
        <v>103</v>
      </c>
      <c r="D166" s="46" t="s">
        <v>85</v>
      </c>
      <c r="E166" s="46" t="s">
        <v>17</v>
      </c>
      <c r="F166" s="47">
        <v>2</v>
      </c>
      <c r="G166" s="47" t="s">
        <v>91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9">
        <v>0</v>
      </c>
      <c r="R166" s="48">
        <v>0</v>
      </c>
      <c r="S166" s="48">
        <v>0</v>
      </c>
      <c r="T166" s="48">
        <v>0</v>
      </c>
      <c r="U166" s="49">
        <v>0</v>
      </c>
    </row>
    <row r="167" spans="2:21" x14ac:dyDescent="0.25">
      <c r="B167" s="56" t="s">
        <v>102</v>
      </c>
      <c r="C167" s="46" t="s">
        <v>103</v>
      </c>
      <c r="D167" s="46" t="s">
        <v>85</v>
      </c>
      <c r="E167" s="46" t="s">
        <v>18</v>
      </c>
      <c r="F167" s="47">
        <v>2</v>
      </c>
      <c r="G167" s="47" t="s">
        <v>91</v>
      </c>
      <c r="H167" s="48">
        <v>1.4665641146544171E-3</v>
      </c>
      <c r="I167" s="48">
        <v>1.2030446103388737E-7</v>
      </c>
      <c r="J167" s="48">
        <v>6.5294011635071505E-4</v>
      </c>
      <c r="K167" s="48">
        <v>2.0030238719280303E-3</v>
      </c>
      <c r="L167" s="48">
        <v>1.7289774017190736E-4</v>
      </c>
      <c r="M167" s="48">
        <v>5.0139538760782655E-4</v>
      </c>
      <c r="N167" s="48">
        <v>5.0139538760782655E-4</v>
      </c>
      <c r="O167" s="48">
        <v>2.9970585029494741E-6</v>
      </c>
      <c r="P167" s="48">
        <v>2.2890271339920233E-4</v>
      </c>
      <c r="Q167" s="49">
        <v>10.808152173476669</v>
      </c>
      <c r="R167" s="48">
        <v>2.0486241517102678E-4</v>
      </c>
      <c r="S167" s="48">
        <v>2.048838141932735E-5</v>
      </c>
      <c r="T167" s="48">
        <v>8.6335503897523577E-6</v>
      </c>
      <c r="U167" s="49">
        <v>10.819379271518907</v>
      </c>
    </row>
    <row r="168" spans="2:21" x14ac:dyDescent="0.25">
      <c r="B168" s="56" t="s">
        <v>102</v>
      </c>
      <c r="C168" s="46" t="s">
        <v>103</v>
      </c>
      <c r="D168" s="46" t="s">
        <v>85</v>
      </c>
      <c r="E168" s="46" t="s">
        <v>19</v>
      </c>
      <c r="F168" s="47">
        <v>3</v>
      </c>
      <c r="G168" s="47" t="s">
        <v>91</v>
      </c>
      <c r="H168" s="48">
        <v>5.0609016720722391E-2</v>
      </c>
      <c r="I168" s="48">
        <v>5.7727209294203568E-7</v>
      </c>
      <c r="J168" s="48">
        <v>8.0482116804943347E-4</v>
      </c>
      <c r="K168" s="48">
        <v>2.7589155714786911E-2</v>
      </c>
      <c r="L168" s="48">
        <v>1.0585210703861166E-3</v>
      </c>
      <c r="M168" s="48">
        <v>4.2340842815444665E-3</v>
      </c>
      <c r="N168" s="48">
        <v>4.2340842815444665E-3</v>
      </c>
      <c r="O168" s="48">
        <v>1.4381164420661236E-5</v>
      </c>
      <c r="P168" s="48">
        <v>3.0641399405913899E-3</v>
      </c>
      <c r="Q168" s="49">
        <v>65.069980227184914</v>
      </c>
      <c r="R168" s="48">
        <v>1.2527969626701841E-3</v>
      </c>
      <c r="S168" s="48">
        <v>1.2527969626701841E-4</v>
      </c>
      <c r="T168" s="48">
        <v>5.2791342785190359E-5</v>
      </c>
      <c r="U168" s="49">
        <v>65.138633500739232</v>
      </c>
    </row>
    <row r="169" spans="2:21" x14ac:dyDescent="0.25">
      <c r="B169" s="56" t="s">
        <v>102</v>
      </c>
      <c r="C169" s="46" t="s">
        <v>103</v>
      </c>
      <c r="D169" s="46" t="s">
        <v>85</v>
      </c>
      <c r="E169" s="46" t="s">
        <v>20</v>
      </c>
      <c r="F169" s="47">
        <v>3</v>
      </c>
      <c r="G169" s="47" t="s">
        <v>91</v>
      </c>
      <c r="H169" s="48">
        <v>0.69023246212628975</v>
      </c>
      <c r="I169" s="48">
        <v>1.372667428867797E-5</v>
      </c>
      <c r="J169" s="48">
        <v>3.9945961401134933E-2</v>
      </c>
      <c r="K169" s="48">
        <v>0.24394295854290518</v>
      </c>
      <c r="L169" s="48">
        <v>3.5492502954958517E-2</v>
      </c>
      <c r="M169" s="48">
        <v>9.5153972217258589E-2</v>
      </c>
      <c r="N169" s="48">
        <v>9.5153972217258589E-2</v>
      </c>
      <c r="O169" s="48">
        <v>3.419627629811003E-4</v>
      </c>
      <c r="P169" s="48">
        <v>3.9128728229829268E-2</v>
      </c>
      <c r="Q169" s="49">
        <v>2117.5966893852597</v>
      </c>
      <c r="R169" s="48">
        <v>4.0061153912847668E-2</v>
      </c>
      <c r="S169" s="48">
        <v>4.0065512721177594E-3</v>
      </c>
      <c r="T169" s="48">
        <v>1.6883110869284756E-3</v>
      </c>
      <c r="U169" s="49">
        <v>2119.7921705121726</v>
      </c>
    </row>
    <row r="170" spans="2:21" x14ac:dyDescent="0.25">
      <c r="B170" s="56" t="s">
        <v>102</v>
      </c>
      <c r="C170" s="46" t="s">
        <v>103</v>
      </c>
      <c r="D170" s="46" t="s">
        <v>85</v>
      </c>
      <c r="E170" s="46" t="s">
        <v>21</v>
      </c>
      <c r="F170" s="47">
        <v>3</v>
      </c>
      <c r="G170" s="47" t="s">
        <v>91</v>
      </c>
      <c r="H170" s="48">
        <v>3.6471066267618513</v>
      </c>
      <c r="I170" s="48">
        <v>7.5561123228921401E-5</v>
      </c>
      <c r="J170" s="48">
        <v>0.1022974487161066</v>
      </c>
      <c r="K170" s="48">
        <v>0.73218544225162174</v>
      </c>
      <c r="L170" s="48">
        <v>0.19220525661909688</v>
      </c>
      <c r="M170" s="48">
        <v>0.49819044627080972</v>
      </c>
      <c r="N170" s="48">
        <v>0.49819044627080972</v>
      </c>
      <c r="O170" s="48">
        <v>1.882399912018744E-3</v>
      </c>
      <c r="P170" s="48">
        <v>0.19030890995395017</v>
      </c>
      <c r="Q170" s="49">
        <v>11388.524967346129</v>
      </c>
      <c r="R170" s="48">
        <v>0.21521253332513232</v>
      </c>
      <c r="S170" s="48">
        <v>2.1523811747677996E-2</v>
      </c>
      <c r="T170" s="48">
        <v>9.0698672267395357E-3</v>
      </c>
      <c r="U170" s="49">
        <v>11400.319376580062</v>
      </c>
    </row>
    <row r="171" spans="2:21" x14ac:dyDescent="0.25">
      <c r="B171" s="56" t="s">
        <v>102</v>
      </c>
      <c r="C171" s="46" t="s">
        <v>103</v>
      </c>
      <c r="D171" s="46" t="s">
        <v>85</v>
      </c>
      <c r="E171" s="46" t="s">
        <v>22</v>
      </c>
      <c r="F171" s="47">
        <v>4</v>
      </c>
      <c r="G171" s="47" t="s">
        <v>91</v>
      </c>
      <c r="H171" s="48">
        <v>0.25418596650928527</v>
      </c>
      <c r="I171" s="48">
        <v>8.3892817199782361E-5</v>
      </c>
      <c r="J171" s="48">
        <v>0.16846698753796535</v>
      </c>
      <c r="K171" s="48">
        <v>0.64872170304896382</v>
      </c>
      <c r="L171" s="48">
        <v>0.15967655910962994</v>
      </c>
      <c r="M171" s="48">
        <v>0.43298286840591443</v>
      </c>
      <c r="N171" s="48">
        <v>0.43298286840591443</v>
      </c>
      <c r="O171" s="48">
        <v>2.0899614109419467E-3</v>
      </c>
      <c r="P171" s="48">
        <v>0.16845787896362954</v>
      </c>
      <c r="Q171" s="49">
        <v>8464.7413930232415</v>
      </c>
      <c r="R171" s="48">
        <v>0.15833379223276706</v>
      </c>
      <c r="S171" s="48">
        <v>1.8925675646364035E-2</v>
      </c>
      <c r="T171" s="48">
        <v>7.9681742196143785E-3</v>
      </c>
      <c r="U171" s="49">
        <v>8474.3395891716755</v>
      </c>
    </row>
    <row r="172" spans="2:21" x14ac:dyDescent="0.25">
      <c r="B172" s="56" t="s">
        <v>102</v>
      </c>
      <c r="C172" s="46" t="s">
        <v>103</v>
      </c>
      <c r="D172" s="46" t="s">
        <v>85</v>
      </c>
      <c r="E172" s="46" t="s">
        <v>23</v>
      </c>
      <c r="F172" s="47">
        <v>4</v>
      </c>
      <c r="G172" s="47" t="s">
        <v>91</v>
      </c>
      <c r="H172" s="48">
        <v>0.88044872099908889</v>
      </c>
      <c r="I172" s="48">
        <v>2.2839456076248198E-5</v>
      </c>
      <c r="J172" s="48">
        <v>7.6899595781499727E-2</v>
      </c>
      <c r="K172" s="48">
        <v>0.80473996272292481</v>
      </c>
      <c r="L172" s="48">
        <v>8.0454327306821186E-2</v>
      </c>
      <c r="M172" s="48">
        <v>0.2024647228766582</v>
      </c>
      <c r="N172" s="48">
        <v>0.2024647228766582</v>
      </c>
      <c r="O172" s="48">
        <v>5.689829408468851E-4</v>
      </c>
      <c r="P172" s="48">
        <v>7.8891469310899617E-2</v>
      </c>
      <c r="Q172" s="49">
        <v>2923.8648475884361</v>
      </c>
      <c r="R172" s="48">
        <v>5.4539846772651168E-2</v>
      </c>
      <c r="S172" s="48">
        <v>8.5216740081876258E-3</v>
      </c>
      <c r="T172" s="48">
        <v>3.5841089745861118E-3</v>
      </c>
      <c r="U172" s="49">
        <v>2927.7678026121921</v>
      </c>
    </row>
    <row r="173" spans="2:21" x14ac:dyDescent="0.25">
      <c r="B173" s="56" t="s">
        <v>102</v>
      </c>
      <c r="C173" s="46" t="s">
        <v>103</v>
      </c>
      <c r="D173" s="46" t="s">
        <v>85</v>
      </c>
      <c r="E173" s="46" t="s">
        <v>24</v>
      </c>
      <c r="F173" s="47">
        <v>4</v>
      </c>
      <c r="G173" s="47" t="s">
        <v>91</v>
      </c>
      <c r="H173" s="48">
        <v>0.16923118375613291</v>
      </c>
      <c r="I173" s="48">
        <v>1.8054036196062473E-6</v>
      </c>
      <c r="J173" s="48">
        <v>1.9255370762732464E-3</v>
      </c>
      <c r="K173" s="48">
        <v>8.5405798550042364E-2</v>
      </c>
      <c r="L173" s="48">
        <v>3.1961854792448333E-3</v>
      </c>
      <c r="M173" s="48">
        <v>1.257720326037789E-2</v>
      </c>
      <c r="N173" s="48">
        <v>1.257720326037789E-2</v>
      </c>
      <c r="O173" s="48">
        <v>4.4976721751594232E-5</v>
      </c>
      <c r="P173" s="48">
        <v>8.955759970829185E-3</v>
      </c>
      <c r="Q173" s="49">
        <v>192.67508102288986</v>
      </c>
      <c r="R173" s="48">
        <v>3.7108349333336336E-3</v>
      </c>
      <c r="S173" s="48">
        <v>3.7830744113465553E-4</v>
      </c>
      <c r="T173" s="48">
        <v>1.5939809967961235E-4</v>
      </c>
      <c r="U173" s="49">
        <v>192.88058751368123</v>
      </c>
    </row>
    <row r="174" spans="2:21" x14ac:dyDescent="0.25">
      <c r="B174" s="57" t="s">
        <v>102</v>
      </c>
      <c r="C174" s="51" t="s">
        <v>103</v>
      </c>
      <c r="D174" s="51"/>
      <c r="E174" s="51" t="s">
        <v>81</v>
      </c>
      <c r="F174" s="52"/>
      <c r="G174" s="52"/>
      <c r="H174" s="53">
        <f>SUM(H162:H173)</f>
        <v>5.9580814290584891</v>
      </c>
      <c r="I174" s="53">
        <f t="shared" ref="I174:U174" si="12">SUM(I162:I173)</f>
        <v>2.0207641246388207E-4</v>
      </c>
      <c r="J174" s="53">
        <f t="shared" si="12"/>
        <v>0.39099329179738002</v>
      </c>
      <c r="K174" s="53">
        <f t="shared" si="12"/>
        <v>2.5447245212653846</v>
      </c>
      <c r="L174" s="53">
        <f t="shared" si="12"/>
        <v>0.47736376997738322</v>
      </c>
      <c r="M174" s="53">
        <f t="shared" si="12"/>
        <v>1.2599016841252944</v>
      </c>
      <c r="N174" s="53">
        <f t="shared" si="12"/>
        <v>1.2599016841252944</v>
      </c>
      <c r="O174" s="53">
        <f t="shared" si="12"/>
        <v>5.0341843105037292E-3</v>
      </c>
      <c r="P174" s="53">
        <f t="shared" si="12"/>
        <v>0.49434896336926526</v>
      </c>
      <c r="Q174" s="54">
        <f t="shared" si="12"/>
        <v>25478.155047297874</v>
      </c>
      <c r="R174" s="53">
        <f t="shared" si="12"/>
        <v>0.47936958209707264</v>
      </c>
      <c r="S174" s="53">
        <f t="shared" si="12"/>
        <v>5.4107164347418378E-2</v>
      </c>
      <c r="T174" s="53">
        <f t="shared" si="12"/>
        <v>2.2786382661281128E-2</v>
      </c>
      <c r="U174" s="54">
        <f t="shared" si="12"/>
        <v>25506.263221825822</v>
      </c>
    </row>
    <row r="175" spans="2:21" x14ac:dyDescent="0.25">
      <c r="B175" s="45">
        <v>203</v>
      </c>
      <c r="C175" s="46" t="s">
        <v>104</v>
      </c>
      <c r="D175" s="46" t="s">
        <v>79</v>
      </c>
      <c r="E175" s="46" t="s">
        <v>13</v>
      </c>
      <c r="F175" s="47">
        <v>1</v>
      </c>
      <c r="G175" s="47" t="s">
        <v>105</v>
      </c>
      <c r="H175" s="48"/>
      <c r="I175" s="48"/>
      <c r="J175" s="48"/>
      <c r="K175" s="48"/>
      <c r="L175" s="48"/>
      <c r="M175" s="48"/>
      <c r="N175" s="48"/>
      <c r="O175" s="48"/>
      <c r="P175" s="48"/>
      <c r="Q175" s="49"/>
      <c r="R175" s="48"/>
      <c r="S175" s="48"/>
      <c r="T175" s="48"/>
      <c r="U175" s="49"/>
    </row>
    <row r="176" spans="2:21" x14ac:dyDescent="0.25">
      <c r="B176" s="45">
        <v>203</v>
      </c>
      <c r="C176" s="46" t="s">
        <v>104</v>
      </c>
      <c r="D176" s="46" t="s">
        <v>79</v>
      </c>
      <c r="E176" s="46" t="s">
        <v>14</v>
      </c>
      <c r="F176" s="47">
        <v>1</v>
      </c>
      <c r="G176" s="47" t="s">
        <v>105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9"/>
      <c r="R176" s="48"/>
      <c r="S176" s="48"/>
      <c r="T176" s="48"/>
      <c r="U176" s="49"/>
    </row>
    <row r="177" spans="2:21" x14ac:dyDescent="0.25">
      <c r="B177" s="45">
        <v>203</v>
      </c>
      <c r="C177" s="46" t="s">
        <v>104</v>
      </c>
      <c r="D177" s="46" t="s">
        <v>79</v>
      </c>
      <c r="E177" s="46" t="s">
        <v>15</v>
      </c>
      <c r="F177" s="47">
        <v>1</v>
      </c>
      <c r="G177" s="47" t="s">
        <v>105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48"/>
      <c r="S177" s="48"/>
      <c r="T177" s="48"/>
      <c r="U177" s="49"/>
    </row>
    <row r="178" spans="2:21" x14ac:dyDescent="0.25">
      <c r="B178" s="45">
        <v>203</v>
      </c>
      <c r="C178" s="46" t="s">
        <v>104</v>
      </c>
      <c r="D178" s="46" t="s">
        <v>79</v>
      </c>
      <c r="E178" s="46" t="s">
        <v>16</v>
      </c>
      <c r="F178" s="47">
        <v>2</v>
      </c>
      <c r="G178" s="47" t="s">
        <v>105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9"/>
      <c r="R178" s="48"/>
      <c r="S178" s="48"/>
      <c r="T178" s="48"/>
      <c r="U178" s="49"/>
    </row>
    <row r="179" spans="2:21" x14ac:dyDescent="0.25">
      <c r="B179" s="45">
        <v>203</v>
      </c>
      <c r="C179" s="46" t="s">
        <v>104</v>
      </c>
      <c r="D179" s="46" t="s">
        <v>79</v>
      </c>
      <c r="E179" s="46" t="s">
        <v>17</v>
      </c>
      <c r="F179" s="47">
        <v>2</v>
      </c>
      <c r="G179" s="47" t="s">
        <v>105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9"/>
      <c r="R179" s="48"/>
      <c r="S179" s="48"/>
      <c r="T179" s="48"/>
      <c r="U179" s="49"/>
    </row>
    <row r="180" spans="2:21" x14ac:dyDescent="0.25">
      <c r="B180" s="45">
        <v>203</v>
      </c>
      <c r="C180" s="46" t="s">
        <v>104</v>
      </c>
      <c r="D180" s="46" t="s">
        <v>79</v>
      </c>
      <c r="E180" s="46" t="s">
        <v>18</v>
      </c>
      <c r="F180" s="47">
        <v>2</v>
      </c>
      <c r="G180" s="47" t="s">
        <v>105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9"/>
      <c r="R180" s="48"/>
      <c r="S180" s="48"/>
      <c r="T180" s="48"/>
      <c r="U180" s="49"/>
    </row>
    <row r="181" spans="2:21" x14ac:dyDescent="0.25">
      <c r="B181" s="45">
        <v>203</v>
      </c>
      <c r="C181" s="46" t="s">
        <v>104</v>
      </c>
      <c r="D181" s="46" t="s">
        <v>79</v>
      </c>
      <c r="E181" s="46" t="s">
        <v>19</v>
      </c>
      <c r="F181" s="47">
        <v>3</v>
      </c>
      <c r="G181" s="47" t="s">
        <v>105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9"/>
      <c r="R181" s="48"/>
      <c r="S181" s="48"/>
      <c r="T181" s="48"/>
      <c r="U181" s="49"/>
    </row>
    <row r="182" spans="2:21" x14ac:dyDescent="0.25">
      <c r="B182" s="45">
        <v>203</v>
      </c>
      <c r="C182" s="46" t="s">
        <v>104</v>
      </c>
      <c r="D182" s="46" t="s">
        <v>79</v>
      </c>
      <c r="E182" s="46" t="s">
        <v>20</v>
      </c>
      <c r="F182" s="47">
        <v>3</v>
      </c>
      <c r="G182" s="47" t="s">
        <v>105</v>
      </c>
      <c r="H182" s="48"/>
      <c r="I182" s="48"/>
      <c r="J182" s="48"/>
      <c r="K182" s="48"/>
      <c r="L182" s="48"/>
      <c r="M182" s="48"/>
      <c r="N182" s="48"/>
      <c r="O182" s="48"/>
      <c r="P182" s="48"/>
      <c r="Q182" s="49"/>
      <c r="R182" s="48"/>
      <c r="S182" s="48"/>
      <c r="T182" s="48"/>
      <c r="U182" s="49"/>
    </row>
    <row r="183" spans="2:21" x14ac:dyDescent="0.25">
      <c r="B183" s="45">
        <v>203</v>
      </c>
      <c r="C183" s="46" t="s">
        <v>104</v>
      </c>
      <c r="D183" s="46" t="s">
        <v>79</v>
      </c>
      <c r="E183" s="46" t="s">
        <v>21</v>
      </c>
      <c r="F183" s="47">
        <v>3</v>
      </c>
      <c r="G183" s="47" t="s">
        <v>105</v>
      </c>
      <c r="H183" s="48">
        <v>0</v>
      </c>
      <c r="I183" s="48">
        <v>0</v>
      </c>
      <c r="J183" s="48">
        <v>0</v>
      </c>
      <c r="K183" s="48">
        <v>0</v>
      </c>
      <c r="L183" s="48">
        <v>3.9984749999999999E-2</v>
      </c>
      <c r="M183" s="48">
        <v>2.6987799999999999E-2</v>
      </c>
      <c r="N183" s="48">
        <v>8.6499999999999988E-5</v>
      </c>
      <c r="O183" s="48">
        <v>0</v>
      </c>
      <c r="P183" s="48">
        <v>0</v>
      </c>
      <c r="Q183" s="49">
        <v>0</v>
      </c>
      <c r="R183" s="48">
        <v>0</v>
      </c>
      <c r="S183" s="48">
        <v>0</v>
      </c>
      <c r="T183" s="48">
        <v>0</v>
      </c>
      <c r="U183" s="49">
        <v>0</v>
      </c>
    </row>
    <row r="184" spans="2:21" x14ac:dyDescent="0.25">
      <c r="B184" s="45">
        <v>203</v>
      </c>
      <c r="C184" s="46" t="s">
        <v>104</v>
      </c>
      <c r="D184" s="46" t="s">
        <v>79</v>
      </c>
      <c r="E184" s="46" t="s">
        <v>22</v>
      </c>
      <c r="F184" s="47">
        <v>4</v>
      </c>
      <c r="G184" s="47" t="s">
        <v>105</v>
      </c>
      <c r="H184" s="48">
        <v>0</v>
      </c>
      <c r="I184" s="48">
        <v>0</v>
      </c>
      <c r="J184" s="48">
        <v>0</v>
      </c>
      <c r="K184" s="48">
        <v>0</v>
      </c>
      <c r="L184" s="48">
        <v>3.756375E-2</v>
      </c>
      <c r="M184" s="48">
        <v>2.6588500000000001E-2</v>
      </c>
      <c r="N184" s="48">
        <v>8.2199999999999992E-5</v>
      </c>
      <c r="O184" s="48">
        <v>0</v>
      </c>
      <c r="P184" s="48">
        <v>0</v>
      </c>
      <c r="Q184" s="49">
        <v>0</v>
      </c>
      <c r="R184" s="48">
        <v>0</v>
      </c>
      <c r="S184" s="48">
        <v>0</v>
      </c>
      <c r="T184" s="48">
        <v>0</v>
      </c>
      <c r="U184" s="49">
        <v>0</v>
      </c>
    </row>
    <row r="185" spans="2:21" x14ac:dyDescent="0.25">
      <c r="B185" s="45">
        <v>203</v>
      </c>
      <c r="C185" s="46" t="s">
        <v>104</v>
      </c>
      <c r="D185" s="46" t="s">
        <v>79</v>
      </c>
      <c r="E185" s="46" t="s">
        <v>23</v>
      </c>
      <c r="F185" s="47">
        <v>4</v>
      </c>
      <c r="G185" s="47" t="s">
        <v>105</v>
      </c>
      <c r="H185" s="48">
        <v>0</v>
      </c>
      <c r="I185" s="48">
        <v>0</v>
      </c>
      <c r="J185" s="48">
        <v>0</v>
      </c>
      <c r="K185" s="48">
        <v>0</v>
      </c>
      <c r="L185" s="48">
        <v>3.5858750000000002E-2</v>
      </c>
      <c r="M185" s="48">
        <v>2.5885100000000001E-2</v>
      </c>
      <c r="N185" s="48">
        <v>7.9149999999999999E-5</v>
      </c>
      <c r="O185" s="48">
        <v>0</v>
      </c>
      <c r="P185" s="48">
        <v>0</v>
      </c>
      <c r="Q185" s="49">
        <v>0</v>
      </c>
      <c r="R185" s="48">
        <v>0</v>
      </c>
      <c r="S185" s="48">
        <v>0</v>
      </c>
      <c r="T185" s="48">
        <v>0</v>
      </c>
      <c r="U185" s="49">
        <v>0</v>
      </c>
    </row>
    <row r="186" spans="2:21" x14ac:dyDescent="0.25">
      <c r="B186" s="45">
        <v>203</v>
      </c>
      <c r="C186" s="46" t="s">
        <v>104</v>
      </c>
      <c r="D186" s="46" t="s">
        <v>79</v>
      </c>
      <c r="E186" s="46" t="s">
        <v>24</v>
      </c>
      <c r="F186" s="47">
        <v>4</v>
      </c>
      <c r="G186" s="47" t="s">
        <v>105</v>
      </c>
      <c r="H186" s="48">
        <v>0</v>
      </c>
      <c r="I186" s="48">
        <v>0</v>
      </c>
      <c r="J186" s="48">
        <v>0</v>
      </c>
      <c r="K186" s="48">
        <v>0</v>
      </c>
      <c r="L186" s="48">
        <v>3.2706000000000006E-2</v>
      </c>
      <c r="M186" s="48">
        <v>2.4059650000000002E-2</v>
      </c>
      <c r="N186" s="48">
        <v>7.2749999999999993E-5</v>
      </c>
      <c r="O186" s="48">
        <v>0</v>
      </c>
      <c r="P186" s="48">
        <v>0</v>
      </c>
      <c r="Q186" s="49">
        <v>0</v>
      </c>
      <c r="R186" s="48">
        <v>0</v>
      </c>
      <c r="S186" s="48">
        <v>0</v>
      </c>
      <c r="T186" s="48">
        <v>0</v>
      </c>
      <c r="U186" s="49">
        <v>0</v>
      </c>
    </row>
    <row r="187" spans="2:21" x14ac:dyDescent="0.25">
      <c r="B187" s="50">
        <v>203</v>
      </c>
      <c r="C187" s="51" t="s">
        <v>104</v>
      </c>
      <c r="D187" s="51"/>
      <c r="E187" s="51" t="s">
        <v>81</v>
      </c>
      <c r="F187" s="52"/>
      <c r="G187" s="52"/>
      <c r="H187" s="53">
        <f>SUM(H175:H186)</f>
        <v>0</v>
      </c>
      <c r="I187" s="53">
        <f t="shared" ref="I187:U187" si="13">SUM(I175:I186)</f>
        <v>0</v>
      </c>
      <c r="J187" s="53">
        <f t="shared" si="13"/>
        <v>0</v>
      </c>
      <c r="K187" s="53">
        <f t="shared" si="13"/>
        <v>0</v>
      </c>
      <c r="L187" s="53">
        <f t="shared" si="13"/>
        <v>0.14611325</v>
      </c>
      <c r="M187" s="53">
        <f t="shared" si="13"/>
        <v>0.10352105</v>
      </c>
      <c r="N187" s="53">
        <f t="shared" si="13"/>
        <v>3.2059999999999999E-4</v>
      </c>
      <c r="O187" s="53">
        <f t="shared" si="13"/>
        <v>0</v>
      </c>
      <c r="P187" s="53">
        <f t="shared" si="13"/>
        <v>0</v>
      </c>
      <c r="Q187" s="54">
        <f t="shared" si="13"/>
        <v>0</v>
      </c>
      <c r="R187" s="53">
        <f t="shared" si="13"/>
        <v>0</v>
      </c>
      <c r="S187" s="53">
        <f t="shared" si="13"/>
        <v>0</v>
      </c>
      <c r="T187" s="53">
        <f t="shared" si="13"/>
        <v>0</v>
      </c>
      <c r="U187" s="54">
        <f t="shared" si="13"/>
        <v>0</v>
      </c>
    </row>
    <row r="188" spans="2:21" x14ac:dyDescent="0.25">
      <c r="B188" s="45">
        <v>104</v>
      </c>
      <c r="C188" s="46" t="s">
        <v>106</v>
      </c>
      <c r="D188" s="46" t="s">
        <v>79</v>
      </c>
      <c r="E188" s="46" t="s">
        <v>13</v>
      </c>
      <c r="F188" s="47">
        <v>1</v>
      </c>
      <c r="G188" s="47" t="s">
        <v>105</v>
      </c>
      <c r="H188" s="48">
        <v>0</v>
      </c>
      <c r="I188" s="48">
        <v>0</v>
      </c>
      <c r="J188" s="48">
        <v>0</v>
      </c>
      <c r="K188" s="48">
        <v>0</v>
      </c>
      <c r="L188" s="48">
        <v>4.6696000000000003E-3</v>
      </c>
      <c r="M188" s="48">
        <v>4.1253999999999996E-3</v>
      </c>
      <c r="N188" s="48">
        <v>2.175E-5</v>
      </c>
      <c r="O188" s="48">
        <v>0</v>
      </c>
      <c r="P188" s="48">
        <v>0</v>
      </c>
      <c r="Q188" s="49">
        <v>0</v>
      </c>
      <c r="R188" s="48">
        <v>0</v>
      </c>
      <c r="S188" s="48">
        <v>0</v>
      </c>
      <c r="T188" s="48">
        <v>0</v>
      </c>
      <c r="U188" s="49">
        <v>0</v>
      </c>
    </row>
    <row r="189" spans="2:21" x14ac:dyDescent="0.25">
      <c r="B189" s="45">
        <v>104</v>
      </c>
      <c r="C189" s="46" t="s">
        <v>106</v>
      </c>
      <c r="D189" s="46" t="s">
        <v>79</v>
      </c>
      <c r="E189" s="46" t="s">
        <v>14</v>
      </c>
      <c r="F189" s="47">
        <v>1</v>
      </c>
      <c r="G189" s="47" t="s">
        <v>105</v>
      </c>
      <c r="H189" s="48">
        <v>0</v>
      </c>
      <c r="I189" s="48">
        <v>0</v>
      </c>
      <c r="J189" s="48">
        <v>0</v>
      </c>
      <c r="K189" s="48">
        <v>0</v>
      </c>
      <c r="L189" s="48">
        <v>8.3094999999999992E-3</v>
      </c>
      <c r="M189" s="48">
        <v>6.7675499999999998E-3</v>
      </c>
      <c r="N189" s="48">
        <v>2.4150000000000001E-5</v>
      </c>
      <c r="O189" s="48">
        <v>0</v>
      </c>
      <c r="P189" s="48">
        <v>0</v>
      </c>
      <c r="Q189" s="49">
        <v>0</v>
      </c>
      <c r="R189" s="48">
        <v>0</v>
      </c>
      <c r="S189" s="48">
        <v>0</v>
      </c>
      <c r="T189" s="48">
        <v>0</v>
      </c>
      <c r="U189" s="49">
        <v>0</v>
      </c>
    </row>
    <row r="190" spans="2:21" x14ac:dyDescent="0.25">
      <c r="B190" s="45">
        <v>104</v>
      </c>
      <c r="C190" s="46" t="s">
        <v>106</v>
      </c>
      <c r="D190" s="46" t="s">
        <v>79</v>
      </c>
      <c r="E190" s="46" t="s">
        <v>15</v>
      </c>
      <c r="F190" s="47">
        <v>1</v>
      </c>
      <c r="G190" s="47" t="s">
        <v>105</v>
      </c>
      <c r="H190" s="48">
        <v>0</v>
      </c>
      <c r="I190" s="48">
        <v>0</v>
      </c>
      <c r="J190" s="48">
        <v>0</v>
      </c>
      <c r="K190" s="48">
        <v>0</v>
      </c>
      <c r="L190" s="48">
        <v>9.9132999999999999E-3</v>
      </c>
      <c r="M190" s="48">
        <v>7.8789999999999989E-3</v>
      </c>
      <c r="N190" s="48">
        <v>2.6400000000000001E-5</v>
      </c>
      <c r="O190" s="48">
        <v>0</v>
      </c>
      <c r="P190" s="48">
        <v>0</v>
      </c>
      <c r="Q190" s="49">
        <v>0</v>
      </c>
      <c r="R190" s="48">
        <v>0</v>
      </c>
      <c r="S190" s="48">
        <v>0</v>
      </c>
      <c r="T190" s="48">
        <v>0</v>
      </c>
      <c r="U190" s="49">
        <v>0</v>
      </c>
    </row>
    <row r="191" spans="2:21" x14ac:dyDescent="0.25">
      <c r="B191" s="45">
        <v>104</v>
      </c>
      <c r="C191" s="46" t="s">
        <v>106</v>
      </c>
      <c r="D191" s="46" t="s">
        <v>79</v>
      </c>
      <c r="E191" s="46" t="s">
        <v>16</v>
      </c>
      <c r="F191" s="47">
        <v>2</v>
      </c>
      <c r="G191" s="47" t="s">
        <v>105</v>
      </c>
      <c r="H191" s="48">
        <v>0</v>
      </c>
      <c r="I191" s="48">
        <v>0</v>
      </c>
      <c r="J191" s="48">
        <v>0</v>
      </c>
      <c r="K191" s="48">
        <v>0</v>
      </c>
      <c r="L191" s="48">
        <v>6.6436000000000004E-3</v>
      </c>
      <c r="M191" s="48">
        <v>5.6757999999999999E-3</v>
      </c>
      <c r="N191" s="48">
        <v>2.525E-5</v>
      </c>
      <c r="O191" s="48">
        <v>0</v>
      </c>
      <c r="P191" s="48">
        <v>0</v>
      </c>
      <c r="Q191" s="49">
        <v>0</v>
      </c>
      <c r="R191" s="48">
        <v>0</v>
      </c>
      <c r="S191" s="48">
        <v>0</v>
      </c>
      <c r="T191" s="48">
        <v>0</v>
      </c>
      <c r="U191" s="49">
        <v>0</v>
      </c>
    </row>
    <row r="192" spans="2:21" x14ac:dyDescent="0.25">
      <c r="B192" s="45">
        <v>104</v>
      </c>
      <c r="C192" s="46" t="s">
        <v>106</v>
      </c>
      <c r="D192" s="46" t="s">
        <v>79</v>
      </c>
      <c r="E192" s="46" t="s">
        <v>17</v>
      </c>
      <c r="F192" s="47">
        <v>2</v>
      </c>
      <c r="G192" s="47" t="s">
        <v>105</v>
      </c>
      <c r="H192" s="48">
        <v>0</v>
      </c>
      <c r="I192" s="48">
        <v>0</v>
      </c>
      <c r="J192" s="48">
        <v>0</v>
      </c>
      <c r="K192" s="48">
        <v>0</v>
      </c>
      <c r="L192" s="48">
        <v>6.7149999999999996E-3</v>
      </c>
      <c r="M192" s="48">
        <v>5.7855999999999993E-3</v>
      </c>
      <c r="N192" s="48">
        <v>2.6700000000000002E-5</v>
      </c>
      <c r="O192" s="48">
        <v>0</v>
      </c>
      <c r="P192" s="48">
        <v>0</v>
      </c>
      <c r="Q192" s="49">
        <v>0</v>
      </c>
      <c r="R192" s="48">
        <v>0</v>
      </c>
      <c r="S192" s="48">
        <v>0</v>
      </c>
      <c r="T192" s="48">
        <v>0</v>
      </c>
      <c r="U192" s="49">
        <v>0</v>
      </c>
    </row>
    <row r="193" spans="2:21" x14ac:dyDescent="0.25">
      <c r="B193" s="45">
        <v>104</v>
      </c>
      <c r="C193" s="46" t="s">
        <v>106</v>
      </c>
      <c r="D193" s="46" t="s">
        <v>79</v>
      </c>
      <c r="E193" s="46" t="s">
        <v>18</v>
      </c>
      <c r="F193" s="47">
        <v>2</v>
      </c>
      <c r="G193" s="47" t="s">
        <v>105</v>
      </c>
      <c r="H193" s="48">
        <v>0</v>
      </c>
      <c r="I193" s="48">
        <v>0</v>
      </c>
      <c r="J193" s="48">
        <v>0</v>
      </c>
      <c r="K193" s="48">
        <v>0</v>
      </c>
      <c r="L193" s="48">
        <v>1.0293E-2</v>
      </c>
      <c r="M193" s="48">
        <v>7.9771000000000009E-3</v>
      </c>
      <c r="N193" s="48">
        <v>2.4850000000000001E-5</v>
      </c>
      <c r="O193" s="48">
        <v>0</v>
      </c>
      <c r="P193" s="48">
        <v>0</v>
      </c>
      <c r="Q193" s="49">
        <v>0</v>
      </c>
      <c r="R193" s="48">
        <v>0</v>
      </c>
      <c r="S193" s="48">
        <v>0</v>
      </c>
      <c r="T193" s="48">
        <v>0</v>
      </c>
      <c r="U193" s="49">
        <v>0</v>
      </c>
    </row>
    <row r="194" spans="2:21" x14ac:dyDescent="0.25">
      <c r="B194" s="45">
        <v>104</v>
      </c>
      <c r="C194" s="46" t="s">
        <v>106</v>
      </c>
      <c r="D194" s="46" t="s">
        <v>79</v>
      </c>
      <c r="E194" s="46" t="s">
        <v>19</v>
      </c>
      <c r="F194" s="47">
        <v>3</v>
      </c>
      <c r="G194" s="47" t="s">
        <v>105</v>
      </c>
      <c r="H194" s="48">
        <v>0</v>
      </c>
      <c r="I194" s="48">
        <v>0</v>
      </c>
      <c r="J194" s="48">
        <v>0</v>
      </c>
      <c r="K194" s="48">
        <v>0</v>
      </c>
      <c r="L194" s="48">
        <v>1.15277E-2</v>
      </c>
      <c r="M194" s="48">
        <v>8.7655499999999987E-3</v>
      </c>
      <c r="N194" s="48">
        <v>2.5999999999999998E-5</v>
      </c>
      <c r="O194" s="48">
        <v>0</v>
      </c>
      <c r="P194" s="48">
        <v>0</v>
      </c>
      <c r="Q194" s="49">
        <v>0</v>
      </c>
      <c r="R194" s="48">
        <v>0</v>
      </c>
      <c r="S194" s="48">
        <v>0</v>
      </c>
      <c r="T194" s="48">
        <v>0</v>
      </c>
      <c r="U194" s="49">
        <v>0</v>
      </c>
    </row>
    <row r="195" spans="2:21" x14ac:dyDescent="0.25">
      <c r="B195" s="45">
        <v>104</v>
      </c>
      <c r="C195" s="46" t="s">
        <v>106</v>
      </c>
      <c r="D195" s="46" t="s">
        <v>79</v>
      </c>
      <c r="E195" s="46" t="s">
        <v>20</v>
      </c>
      <c r="F195" s="47">
        <v>3</v>
      </c>
      <c r="G195" s="47" t="s">
        <v>105</v>
      </c>
      <c r="H195" s="48">
        <v>0</v>
      </c>
      <c r="I195" s="48">
        <v>0</v>
      </c>
      <c r="J195" s="48">
        <v>0</v>
      </c>
      <c r="K195" s="48">
        <v>0</v>
      </c>
      <c r="L195" s="48">
        <v>1.28354E-2</v>
      </c>
      <c r="M195" s="48">
        <v>9.7155999999999996E-3</v>
      </c>
      <c r="N195" s="48">
        <v>2.8899999999999998E-5</v>
      </c>
      <c r="O195" s="48">
        <v>0</v>
      </c>
      <c r="P195" s="48">
        <v>0</v>
      </c>
      <c r="Q195" s="49">
        <v>0</v>
      </c>
      <c r="R195" s="48">
        <v>0</v>
      </c>
      <c r="S195" s="48">
        <v>0</v>
      </c>
      <c r="T195" s="48">
        <v>0</v>
      </c>
      <c r="U195" s="49">
        <v>0</v>
      </c>
    </row>
    <row r="196" spans="2:21" x14ac:dyDescent="0.25">
      <c r="B196" s="45">
        <v>104</v>
      </c>
      <c r="C196" s="46" t="s">
        <v>106</v>
      </c>
      <c r="D196" s="46" t="s">
        <v>79</v>
      </c>
      <c r="E196" s="46" t="s">
        <v>21</v>
      </c>
      <c r="F196" s="47">
        <v>3</v>
      </c>
      <c r="G196" s="47" t="s">
        <v>105</v>
      </c>
      <c r="H196" s="48">
        <v>0</v>
      </c>
      <c r="I196" s="48">
        <v>0</v>
      </c>
      <c r="J196" s="48">
        <v>0</v>
      </c>
      <c r="K196" s="48">
        <v>0</v>
      </c>
      <c r="L196" s="48">
        <v>1.1480850000000001E-2</v>
      </c>
      <c r="M196" s="48">
        <v>8.8628999999999999E-3</v>
      </c>
      <c r="N196" s="48">
        <v>2.7249999999999998E-5</v>
      </c>
      <c r="O196" s="48">
        <v>0</v>
      </c>
      <c r="P196" s="48">
        <v>0</v>
      </c>
      <c r="Q196" s="49">
        <v>0</v>
      </c>
      <c r="R196" s="48">
        <v>0</v>
      </c>
      <c r="S196" s="48">
        <v>0</v>
      </c>
      <c r="T196" s="48">
        <v>0</v>
      </c>
      <c r="U196" s="49">
        <v>0</v>
      </c>
    </row>
    <row r="197" spans="2:21" x14ac:dyDescent="0.25">
      <c r="B197" s="45">
        <v>104</v>
      </c>
      <c r="C197" s="46" t="s">
        <v>106</v>
      </c>
      <c r="D197" s="46" t="s">
        <v>79</v>
      </c>
      <c r="E197" s="46" t="s">
        <v>22</v>
      </c>
      <c r="F197" s="47">
        <v>4</v>
      </c>
      <c r="G197" s="47" t="s">
        <v>105</v>
      </c>
      <c r="H197" s="48">
        <v>0</v>
      </c>
      <c r="I197" s="48">
        <v>0</v>
      </c>
      <c r="J197" s="48">
        <v>0</v>
      </c>
      <c r="K197" s="48">
        <v>0</v>
      </c>
      <c r="L197" s="48">
        <v>1.245485E-2</v>
      </c>
      <c r="M197" s="48">
        <v>9.3466E-3</v>
      </c>
      <c r="N197" s="48">
        <v>2.7949999999999998E-5</v>
      </c>
      <c r="O197" s="48">
        <v>0</v>
      </c>
      <c r="P197" s="48">
        <v>0</v>
      </c>
      <c r="Q197" s="49">
        <v>0</v>
      </c>
      <c r="R197" s="48">
        <v>0</v>
      </c>
      <c r="S197" s="48">
        <v>0</v>
      </c>
      <c r="T197" s="48">
        <v>0</v>
      </c>
      <c r="U197" s="49">
        <v>0</v>
      </c>
    </row>
    <row r="198" spans="2:21" x14ac:dyDescent="0.25">
      <c r="B198" s="45">
        <v>104</v>
      </c>
      <c r="C198" s="46" t="s">
        <v>106</v>
      </c>
      <c r="D198" s="46" t="s">
        <v>79</v>
      </c>
      <c r="E198" s="46" t="s">
        <v>23</v>
      </c>
      <c r="F198" s="47">
        <v>4</v>
      </c>
      <c r="G198" s="47" t="s">
        <v>105</v>
      </c>
      <c r="H198" s="48">
        <v>0</v>
      </c>
      <c r="I198" s="48">
        <v>0</v>
      </c>
      <c r="J198" s="48">
        <v>0</v>
      </c>
      <c r="K198" s="48">
        <v>0</v>
      </c>
      <c r="L198" s="48">
        <v>9.7672000000000002E-3</v>
      </c>
      <c r="M198" s="48">
        <v>7.7134000000000005E-3</v>
      </c>
      <c r="N198" s="48">
        <v>2.535E-5</v>
      </c>
      <c r="O198" s="48">
        <v>0</v>
      </c>
      <c r="P198" s="48">
        <v>0</v>
      </c>
      <c r="Q198" s="49">
        <v>0</v>
      </c>
      <c r="R198" s="48">
        <v>0</v>
      </c>
      <c r="S198" s="48">
        <v>0</v>
      </c>
      <c r="T198" s="48">
        <v>0</v>
      </c>
      <c r="U198" s="49">
        <v>0</v>
      </c>
    </row>
    <row r="199" spans="2:21" x14ac:dyDescent="0.25">
      <c r="B199" s="45">
        <v>104</v>
      </c>
      <c r="C199" s="46" t="s">
        <v>106</v>
      </c>
      <c r="D199" s="46" t="s">
        <v>79</v>
      </c>
      <c r="E199" s="46" t="s">
        <v>24</v>
      </c>
      <c r="F199" s="47">
        <v>4</v>
      </c>
      <c r="G199" s="47" t="s">
        <v>105</v>
      </c>
      <c r="H199" s="48">
        <v>0</v>
      </c>
      <c r="I199" s="48">
        <v>0</v>
      </c>
      <c r="J199" s="48">
        <v>0</v>
      </c>
      <c r="K199" s="48">
        <v>0</v>
      </c>
      <c r="L199" s="48">
        <v>8.4910000000000003E-3</v>
      </c>
      <c r="M199" s="48">
        <v>6.9976500000000002E-3</v>
      </c>
      <c r="N199" s="48">
        <v>2.6100000000000001E-5</v>
      </c>
      <c r="O199" s="48">
        <v>0</v>
      </c>
      <c r="P199" s="48">
        <v>0</v>
      </c>
      <c r="Q199" s="49">
        <v>0</v>
      </c>
      <c r="R199" s="48">
        <v>0</v>
      </c>
      <c r="S199" s="48">
        <v>0</v>
      </c>
      <c r="T199" s="48">
        <v>0</v>
      </c>
      <c r="U199" s="49">
        <v>0</v>
      </c>
    </row>
    <row r="200" spans="2:21" x14ac:dyDescent="0.25">
      <c r="B200" s="50">
        <v>104</v>
      </c>
      <c r="C200" s="51" t="s">
        <v>106</v>
      </c>
      <c r="D200" s="51"/>
      <c r="E200" s="51" t="s">
        <v>81</v>
      </c>
      <c r="F200" s="52"/>
      <c r="G200" s="52"/>
      <c r="H200" s="53">
        <f>SUM(H188:H199)</f>
        <v>0</v>
      </c>
      <c r="I200" s="53">
        <f t="shared" ref="I200:U200" si="14">SUM(I188:I199)</f>
        <v>0</v>
      </c>
      <c r="J200" s="53">
        <f t="shared" si="14"/>
        <v>0</v>
      </c>
      <c r="K200" s="53">
        <f t="shared" si="14"/>
        <v>0</v>
      </c>
      <c r="L200" s="53">
        <f t="shared" si="14"/>
        <v>0.11310100000000001</v>
      </c>
      <c r="M200" s="53">
        <f t="shared" si="14"/>
        <v>8.9612149999999974E-2</v>
      </c>
      <c r="N200" s="53">
        <f t="shared" si="14"/>
        <v>3.1064999999999999E-4</v>
      </c>
      <c r="O200" s="53">
        <f t="shared" si="14"/>
        <v>0</v>
      </c>
      <c r="P200" s="53">
        <f t="shared" si="14"/>
        <v>0</v>
      </c>
      <c r="Q200" s="54">
        <f t="shared" si="14"/>
        <v>0</v>
      </c>
      <c r="R200" s="53">
        <f t="shared" si="14"/>
        <v>0</v>
      </c>
      <c r="S200" s="53">
        <f t="shared" si="14"/>
        <v>0</v>
      </c>
      <c r="T200" s="53">
        <f t="shared" si="14"/>
        <v>0</v>
      </c>
      <c r="U200" s="54">
        <f t="shared" si="14"/>
        <v>0</v>
      </c>
    </row>
    <row r="201" spans="2:21" x14ac:dyDescent="0.25">
      <c r="B201" s="45">
        <v>204</v>
      </c>
      <c r="C201" s="46" t="s">
        <v>107</v>
      </c>
      <c r="D201" s="46" t="s">
        <v>85</v>
      </c>
      <c r="E201" s="46" t="s">
        <v>13</v>
      </c>
      <c r="F201" s="47">
        <v>1</v>
      </c>
      <c r="G201" s="47" t="s">
        <v>108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9"/>
      <c r="R201" s="48"/>
      <c r="S201" s="48"/>
      <c r="T201" s="48"/>
      <c r="U201" s="49"/>
    </row>
    <row r="202" spans="2:21" x14ac:dyDescent="0.25">
      <c r="B202" s="45">
        <v>204</v>
      </c>
      <c r="C202" s="46" t="s">
        <v>107</v>
      </c>
      <c r="D202" s="46" t="s">
        <v>85</v>
      </c>
      <c r="E202" s="46" t="s">
        <v>14</v>
      </c>
      <c r="F202" s="47">
        <v>1</v>
      </c>
      <c r="G202" s="47" t="s">
        <v>108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9"/>
      <c r="R202" s="48"/>
      <c r="S202" s="48"/>
      <c r="T202" s="48"/>
      <c r="U202" s="49"/>
    </row>
    <row r="203" spans="2:21" x14ac:dyDescent="0.25">
      <c r="B203" s="45">
        <v>204</v>
      </c>
      <c r="C203" s="46" t="s">
        <v>107</v>
      </c>
      <c r="D203" s="46" t="s">
        <v>85</v>
      </c>
      <c r="E203" s="46" t="s">
        <v>15</v>
      </c>
      <c r="F203" s="47">
        <v>1</v>
      </c>
      <c r="G203" s="47" t="s">
        <v>108</v>
      </c>
      <c r="H203" s="48">
        <v>5.460764014588235E-3</v>
      </c>
      <c r="I203" s="48">
        <v>2.9071274523815211E-8</v>
      </c>
      <c r="J203" s="48">
        <v>0</v>
      </c>
      <c r="K203" s="48">
        <v>6.50090954117647E-3</v>
      </c>
      <c r="L203" s="48">
        <v>1.2351728128235292E-4</v>
      </c>
      <c r="M203" s="48">
        <v>4.9406912512941169E-4</v>
      </c>
      <c r="N203" s="48">
        <v>4.9406912512941169E-4</v>
      </c>
      <c r="O203" s="48">
        <v>7.2423175129504558E-7</v>
      </c>
      <c r="P203" s="48">
        <v>3.575500247647059E-4</v>
      </c>
      <c r="Q203" s="49">
        <v>7.5560950244451766</v>
      </c>
      <c r="R203" s="48">
        <v>1.4618705206441033E-4</v>
      </c>
      <c r="S203" s="48">
        <v>1.4618705206441033E-5</v>
      </c>
      <c r="T203" s="48">
        <v>6.1601448648470802E-6</v>
      </c>
      <c r="U203" s="49">
        <v>7.5641060748983078</v>
      </c>
    </row>
    <row r="204" spans="2:21" x14ac:dyDescent="0.25">
      <c r="B204" s="45">
        <v>204</v>
      </c>
      <c r="C204" s="46" t="s">
        <v>107</v>
      </c>
      <c r="D204" s="46" t="s">
        <v>85</v>
      </c>
      <c r="E204" s="46" t="s">
        <v>16</v>
      </c>
      <c r="F204" s="47">
        <v>2</v>
      </c>
      <c r="G204" s="47" t="s">
        <v>108</v>
      </c>
      <c r="H204" s="48">
        <v>1.4892992767058829E-2</v>
      </c>
      <c r="I204" s="48">
        <v>2.0885453874954297E-7</v>
      </c>
      <c r="J204" s="48">
        <v>0</v>
      </c>
      <c r="K204" s="48">
        <v>1.7729753294117648E-2</v>
      </c>
      <c r="L204" s="48">
        <v>3.368653125882354E-4</v>
      </c>
      <c r="M204" s="48">
        <v>1.3474612503529416E-3</v>
      </c>
      <c r="N204" s="48">
        <v>1.3474612503529416E-3</v>
      </c>
      <c r="O204" s="48">
        <v>5.2030428951640519E-6</v>
      </c>
      <c r="P204" s="48">
        <v>9.751364311764713E-4</v>
      </c>
      <c r="Q204" s="49">
        <v>20.614018827250312</v>
      </c>
      <c r="R204" s="48">
        <v>3.9869196017566452E-4</v>
      </c>
      <c r="S204" s="48">
        <v>3.9869196017566437E-5</v>
      </c>
      <c r="T204" s="48">
        <v>1.6800395085946596E-5</v>
      </c>
      <c r="U204" s="49">
        <v>20.635867146667945</v>
      </c>
    </row>
    <row r="205" spans="2:21" x14ac:dyDescent="0.25">
      <c r="B205" s="45">
        <v>204</v>
      </c>
      <c r="C205" s="46" t="s">
        <v>107</v>
      </c>
      <c r="D205" s="46" t="s">
        <v>85</v>
      </c>
      <c r="E205" s="46" t="s">
        <v>17</v>
      </c>
      <c r="F205" s="47">
        <v>2</v>
      </c>
      <c r="G205" s="47" t="s">
        <v>108</v>
      </c>
      <c r="H205" s="48">
        <v>1.5389425859294124E-2</v>
      </c>
      <c r="I205" s="48">
        <v>1.937715040749662E-7</v>
      </c>
      <c r="J205" s="48">
        <v>0</v>
      </c>
      <c r="K205" s="48">
        <v>1.8320745070588236E-2</v>
      </c>
      <c r="L205" s="48">
        <v>3.4809415634117657E-4</v>
      </c>
      <c r="M205" s="48">
        <v>1.3923766253647063E-3</v>
      </c>
      <c r="N205" s="48">
        <v>1.3923766253647063E-3</v>
      </c>
      <c r="O205" s="48">
        <v>4.8272901015167002E-6</v>
      </c>
      <c r="P205" s="48">
        <v>1.0076409788823536E-3</v>
      </c>
      <c r="Q205" s="49">
        <v>21.295304580757563</v>
      </c>
      <c r="R205" s="48">
        <v>4.1198169218151996E-4</v>
      </c>
      <c r="S205" s="48">
        <v>4.1198169218151984E-5</v>
      </c>
      <c r="T205" s="48">
        <v>1.736040825547815E-5</v>
      </c>
      <c r="U205" s="49">
        <v>21.317881177489117</v>
      </c>
    </row>
    <row r="206" spans="2:21" x14ac:dyDescent="0.25">
      <c r="B206" s="45">
        <v>204</v>
      </c>
      <c r="C206" s="46" t="s">
        <v>107</v>
      </c>
      <c r="D206" s="46" t="s">
        <v>85</v>
      </c>
      <c r="E206" s="46" t="s">
        <v>18</v>
      </c>
      <c r="F206" s="47">
        <v>2</v>
      </c>
      <c r="G206" s="47" t="s">
        <v>108</v>
      </c>
      <c r="H206" s="48">
        <v>1.4892992767058829E-2</v>
      </c>
      <c r="I206" s="48">
        <v>2.0277103066426662E-7</v>
      </c>
      <c r="J206" s="48">
        <v>0</v>
      </c>
      <c r="K206" s="48">
        <v>1.7729753294117648E-2</v>
      </c>
      <c r="L206" s="48">
        <v>3.368653125882354E-4</v>
      </c>
      <c r="M206" s="48">
        <v>1.3474612503529416E-3</v>
      </c>
      <c r="N206" s="48">
        <v>1.3474612503529416E-3</v>
      </c>
      <c r="O206" s="48">
        <v>5.0514888340922552E-6</v>
      </c>
      <c r="P206" s="48">
        <v>9.751364311764713E-4</v>
      </c>
      <c r="Q206" s="49">
        <v>20.620524111812326</v>
      </c>
      <c r="R206" s="48">
        <v>3.9869196017566452E-4</v>
      </c>
      <c r="S206" s="48">
        <v>3.9869196017566437E-5</v>
      </c>
      <c r="T206" s="48">
        <v>1.6800395085946596E-5</v>
      </c>
      <c r="U206" s="49">
        <v>20.642372431229958</v>
      </c>
    </row>
    <row r="207" spans="2:21" x14ac:dyDescent="0.25">
      <c r="B207" s="45">
        <v>204</v>
      </c>
      <c r="C207" s="46" t="s">
        <v>107</v>
      </c>
      <c r="D207" s="46" t="s">
        <v>85</v>
      </c>
      <c r="E207" s="46" t="s">
        <v>19</v>
      </c>
      <c r="F207" s="47">
        <v>3</v>
      </c>
      <c r="G207" s="47" t="s">
        <v>108</v>
      </c>
      <c r="H207" s="48">
        <v>1.5389425859294124E-2</v>
      </c>
      <c r="I207" s="48">
        <v>1.9134925678664906E-7</v>
      </c>
      <c r="J207" s="48">
        <v>0</v>
      </c>
      <c r="K207" s="48">
        <v>1.8320745070588236E-2</v>
      </c>
      <c r="L207" s="48">
        <v>3.4809415634117657E-4</v>
      </c>
      <c r="M207" s="48">
        <v>1.3923766253647063E-3</v>
      </c>
      <c r="N207" s="48">
        <v>1.3923766253647063E-3</v>
      </c>
      <c r="O207" s="48">
        <v>4.7669463971410832E-6</v>
      </c>
      <c r="P207" s="48">
        <v>1.0076409788823536E-3</v>
      </c>
      <c r="Q207" s="49">
        <v>21.301203537171144</v>
      </c>
      <c r="R207" s="48">
        <v>4.1198169218151996E-4</v>
      </c>
      <c r="S207" s="48">
        <v>4.1198169218151984E-5</v>
      </c>
      <c r="T207" s="48">
        <v>1.736040825547815E-5</v>
      </c>
      <c r="U207" s="49">
        <v>21.323780133902687</v>
      </c>
    </row>
    <row r="208" spans="2:21" x14ac:dyDescent="0.25">
      <c r="B208" s="45">
        <v>204</v>
      </c>
      <c r="C208" s="46" t="s">
        <v>107</v>
      </c>
      <c r="D208" s="46" t="s">
        <v>85</v>
      </c>
      <c r="E208" s="46" t="s">
        <v>20</v>
      </c>
      <c r="F208" s="47">
        <v>3</v>
      </c>
      <c r="G208" s="47" t="s">
        <v>108</v>
      </c>
      <c r="H208" s="48">
        <v>1.5389425859294124E-2</v>
      </c>
      <c r="I208" s="48">
        <v>1.5412623103507831E-7</v>
      </c>
      <c r="J208" s="48">
        <v>0</v>
      </c>
      <c r="K208" s="48">
        <v>1.8320745070588236E-2</v>
      </c>
      <c r="L208" s="48">
        <v>3.4809415634117657E-4</v>
      </c>
      <c r="M208" s="48">
        <v>1.3923766253647063E-3</v>
      </c>
      <c r="N208" s="48">
        <v>1.3923766253647063E-3</v>
      </c>
      <c r="O208" s="48">
        <v>3.8396359310493198E-6</v>
      </c>
      <c r="P208" s="48">
        <v>1.0076409788823536E-3</v>
      </c>
      <c r="Q208" s="49">
        <v>21.281197102688203</v>
      </c>
      <c r="R208" s="48">
        <v>4.1198169218151996E-4</v>
      </c>
      <c r="S208" s="48">
        <v>4.1198169218151984E-5</v>
      </c>
      <c r="T208" s="48">
        <v>1.736040825547815E-5</v>
      </c>
      <c r="U208" s="49">
        <v>21.303773699419747</v>
      </c>
    </row>
    <row r="209" spans="2:21" x14ac:dyDescent="0.25">
      <c r="B209" s="45">
        <v>204</v>
      </c>
      <c r="C209" s="46" t="s">
        <v>107</v>
      </c>
      <c r="D209" s="46" t="s">
        <v>85</v>
      </c>
      <c r="E209" s="46" t="s">
        <v>21</v>
      </c>
      <c r="F209" s="47">
        <v>3</v>
      </c>
      <c r="G209" s="47" t="s">
        <v>108</v>
      </c>
      <c r="H209" s="48">
        <v>1.4892992767058829E-2</v>
      </c>
      <c r="I209" s="48">
        <v>1.4614029531316105E-7</v>
      </c>
      <c r="J209" s="48">
        <v>0</v>
      </c>
      <c r="K209" s="48">
        <v>1.7729753294117648E-2</v>
      </c>
      <c r="L209" s="48">
        <v>3.368653125882354E-4</v>
      </c>
      <c r="M209" s="48">
        <v>1.3474612503529416E-3</v>
      </c>
      <c r="N209" s="48">
        <v>1.3474612503529416E-3</v>
      </c>
      <c r="O209" s="48">
        <v>3.6406880586787476E-6</v>
      </c>
      <c r="P209" s="48">
        <v>9.751364311764713E-4</v>
      </c>
      <c r="Q209" s="49">
        <v>20.597805701842436</v>
      </c>
      <c r="R209" s="48">
        <v>3.9869196017566452E-4</v>
      </c>
      <c r="S209" s="48">
        <v>3.9869196017566437E-5</v>
      </c>
      <c r="T209" s="48">
        <v>1.6800395085946596E-5</v>
      </c>
      <c r="U209" s="49">
        <v>20.619654021260065</v>
      </c>
    </row>
    <row r="210" spans="2:21" x14ac:dyDescent="0.25">
      <c r="B210" s="45">
        <v>204</v>
      </c>
      <c r="C210" s="46" t="s">
        <v>107</v>
      </c>
      <c r="D210" s="46" t="s">
        <v>85</v>
      </c>
      <c r="E210" s="46" t="s">
        <v>22</v>
      </c>
      <c r="F210" s="47">
        <v>4</v>
      </c>
      <c r="G210" s="47" t="s">
        <v>108</v>
      </c>
      <c r="H210" s="48">
        <v>1.5389425859294124E-2</v>
      </c>
      <c r="I210" s="48">
        <v>2.2058906295688643E-7</v>
      </c>
      <c r="J210" s="48">
        <v>0</v>
      </c>
      <c r="K210" s="48">
        <v>1.8320745070588236E-2</v>
      </c>
      <c r="L210" s="48">
        <v>3.4809415634117657E-4</v>
      </c>
      <c r="M210" s="48">
        <v>1.3923766253647063E-3</v>
      </c>
      <c r="N210" s="48">
        <v>1.3923766253647063E-3</v>
      </c>
      <c r="O210" s="48">
        <v>5.4953766561189259E-6</v>
      </c>
      <c r="P210" s="48">
        <v>1.0076409788823536E-3</v>
      </c>
      <c r="Q210" s="49">
        <v>21.324637435130452</v>
      </c>
      <c r="R210" s="48">
        <v>4.1198169218151996E-4</v>
      </c>
      <c r="S210" s="48">
        <v>4.1198169218151984E-5</v>
      </c>
      <c r="T210" s="48">
        <v>1.736040825547815E-5</v>
      </c>
      <c r="U210" s="49">
        <v>21.347214031861991</v>
      </c>
    </row>
    <row r="211" spans="2:21" x14ac:dyDescent="0.25">
      <c r="B211" s="45">
        <v>204</v>
      </c>
      <c r="C211" s="46" t="s">
        <v>107</v>
      </c>
      <c r="D211" s="46" t="s">
        <v>85</v>
      </c>
      <c r="E211" s="46" t="s">
        <v>23</v>
      </c>
      <c r="F211" s="47">
        <v>4</v>
      </c>
      <c r="G211" s="47" t="s">
        <v>108</v>
      </c>
      <c r="H211" s="48">
        <v>1.4892992767058829E-2</v>
      </c>
      <c r="I211" s="48">
        <v>1.6174020361378806E-7</v>
      </c>
      <c r="J211" s="48">
        <v>0</v>
      </c>
      <c r="K211" s="48">
        <v>1.7729753294117648E-2</v>
      </c>
      <c r="L211" s="48">
        <v>3.368653125882354E-4</v>
      </c>
      <c r="M211" s="48">
        <v>1.3474612503529416E-3</v>
      </c>
      <c r="N211" s="48">
        <v>1.3474612503529416E-3</v>
      </c>
      <c r="O211" s="48">
        <v>4.0293173531855971E-6</v>
      </c>
      <c r="P211" s="48">
        <v>9.751364311764713E-4</v>
      </c>
      <c r="Q211" s="49">
        <v>20.640375559443818</v>
      </c>
      <c r="R211" s="48">
        <v>3.9869196017566452E-4</v>
      </c>
      <c r="S211" s="48">
        <v>3.9869196017566437E-5</v>
      </c>
      <c r="T211" s="48">
        <v>1.6800395085946596E-5</v>
      </c>
      <c r="U211" s="49">
        <v>20.662223878861447</v>
      </c>
    </row>
    <row r="212" spans="2:21" x14ac:dyDescent="0.25">
      <c r="B212" s="45">
        <v>204</v>
      </c>
      <c r="C212" s="46" t="s">
        <v>107</v>
      </c>
      <c r="D212" s="46" t="s">
        <v>85</v>
      </c>
      <c r="E212" s="46" t="s">
        <v>24</v>
      </c>
      <c r="F212" s="47">
        <v>4</v>
      </c>
      <c r="G212" s="47" t="s">
        <v>108</v>
      </c>
      <c r="H212" s="48">
        <v>1.5389425859294124E-2</v>
      </c>
      <c r="I212" s="48">
        <v>1.9963791914895591E-7</v>
      </c>
      <c r="J212" s="48">
        <v>0</v>
      </c>
      <c r="K212" s="48">
        <v>1.8320745070588236E-2</v>
      </c>
      <c r="L212" s="48">
        <v>3.4809415634117657E-4</v>
      </c>
      <c r="M212" s="48">
        <v>1.3923766253647063E-3</v>
      </c>
      <c r="N212" s="48">
        <v>1.3923766253647063E-3</v>
      </c>
      <c r="O212" s="48">
        <v>4.9734358805529383E-6</v>
      </c>
      <c r="P212" s="48">
        <v>1.0076409788823536E-3</v>
      </c>
      <c r="Q212" s="49">
        <v>21.283632065814174</v>
      </c>
      <c r="R212" s="48">
        <v>4.1198169218151996E-4</v>
      </c>
      <c r="S212" s="48">
        <v>4.1198169218151984E-5</v>
      </c>
      <c r="T212" s="48">
        <v>1.736040825547815E-5</v>
      </c>
      <c r="U212" s="49">
        <v>21.306208662545728</v>
      </c>
    </row>
    <row r="213" spans="2:21" x14ac:dyDescent="0.25">
      <c r="B213" s="50">
        <v>204</v>
      </c>
      <c r="C213" s="51" t="s">
        <v>107</v>
      </c>
      <c r="D213" s="51"/>
      <c r="E213" s="51" t="s">
        <v>81</v>
      </c>
      <c r="F213" s="52"/>
      <c r="G213" s="52"/>
      <c r="H213" s="53">
        <f>SUM(H201:H212)</f>
        <v>0.14197986437929416</v>
      </c>
      <c r="I213" s="53">
        <f t="shared" ref="I213:U213" si="15">SUM(I201:I212)</f>
        <v>1.70805131686711E-6</v>
      </c>
      <c r="J213" s="53">
        <f t="shared" si="15"/>
        <v>0</v>
      </c>
      <c r="K213" s="53">
        <f t="shared" si="15"/>
        <v>0.16902364807058823</v>
      </c>
      <c r="L213" s="53">
        <f t="shared" si="15"/>
        <v>3.2114493133411776E-3</v>
      </c>
      <c r="M213" s="53">
        <f t="shared" si="15"/>
        <v>1.284579725336471E-2</v>
      </c>
      <c r="N213" s="53">
        <f t="shared" si="15"/>
        <v>1.284579725336471E-2</v>
      </c>
      <c r="O213" s="53">
        <f t="shared" si="15"/>
        <v>4.2551453858794669E-5</v>
      </c>
      <c r="P213" s="53">
        <f t="shared" si="15"/>
        <v>9.2963006438823593E-3</v>
      </c>
      <c r="Q213" s="54">
        <f t="shared" si="15"/>
        <v>196.51479394635561</v>
      </c>
      <c r="R213" s="53">
        <f t="shared" si="15"/>
        <v>3.8008633536746684E-3</v>
      </c>
      <c r="S213" s="53">
        <f t="shared" si="15"/>
        <v>3.8008633536746667E-4</v>
      </c>
      <c r="T213" s="53">
        <f t="shared" si="15"/>
        <v>1.6016376648602423E-4</v>
      </c>
      <c r="U213" s="54">
        <f t="shared" si="15"/>
        <v>196.72308125813703</v>
      </c>
    </row>
    <row r="214" spans="2:21" x14ac:dyDescent="0.25">
      <c r="B214" s="45">
        <v>204</v>
      </c>
      <c r="C214" s="46" t="s">
        <v>109</v>
      </c>
      <c r="D214" s="46" t="s">
        <v>85</v>
      </c>
      <c r="E214" s="46" t="s">
        <v>13</v>
      </c>
      <c r="F214" s="47">
        <v>1</v>
      </c>
      <c r="G214" s="47" t="s">
        <v>108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9"/>
      <c r="R214" s="48"/>
      <c r="S214" s="48"/>
      <c r="T214" s="48"/>
      <c r="U214" s="49"/>
    </row>
    <row r="215" spans="2:21" x14ac:dyDescent="0.25">
      <c r="B215" s="45">
        <v>204</v>
      </c>
      <c r="C215" s="46" t="s">
        <v>109</v>
      </c>
      <c r="D215" s="46" t="s">
        <v>85</v>
      </c>
      <c r="E215" s="46" t="s">
        <v>14</v>
      </c>
      <c r="F215" s="47">
        <v>1</v>
      </c>
      <c r="G215" s="47" t="s">
        <v>108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9"/>
      <c r="R215" s="48"/>
      <c r="S215" s="48"/>
      <c r="T215" s="48"/>
      <c r="U215" s="49"/>
    </row>
    <row r="216" spans="2:21" x14ac:dyDescent="0.25">
      <c r="B216" s="45">
        <v>204</v>
      </c>
      <c r="C216" s="46" t="s">
        <v>109</v>
      </c>
      <c r="D216" s="46" t="s">
        <v>85</v>
      </c>
      <c r="E216" s="46" t="s">
        <v>15</v>
      </c>
      <c r="F216" s="47">
        <v>1</v>
      </c>
      <c r="G216" s="47" t="s">
        <v>108</v>
      </c>
      <c r="H216" s="48">
        <v>1.8066804777156782E-3</v>
      </c>
      <c r="I216" s="48">
        <v>8.7270331655255886E-9</v>
      </c>
      <c r="J216" s="48">
        <v>0</v>
      </c>
      <c r="K216" s="48">
        <v>1.4909499087944918E-3</v>
      </c>
      <c r="L216" s="48">
        <v>4.0842053441602285E-5</v>
      </c>
      <c r="M216" s="48">
        <v>1.6444300464645128E-4</v>
      </c>
      <c r="N216" s="48">
        <v>1.6444300464645128E-4</v>
      </c>
      <c r="O216" s="48">
        <v>2.1741029991309359E-7</v>
      </c>
      <c r="P216" s="48">
        <v>1.182269968046382E-4</v>
      </c>
      <c r="Q216" s="49">
        <v>2.4989551026967112</v>
      </c>
      <c r="R216" s="48">
        <v>4.8338008502928122E-5</v>
      </c>
      <c r="S216" s="48">
        <v>4.8338008502928122E-6</v>
      </c>
      <c r="T216" s="48">
        <v>2.0369049833842293E-6</v>
      </c>
      <c r="U216" s="49">
        <v>2.5016040255626724</v>
      </c>
    </row>
    <row r="217" spans="2:21" x14ac:dyDescent="0.25">
      <c r="B217" s="45">
        <v>204</v>
      </c>
      <c r="C217" s="46" t="s">
        <v>109</v>
      </c>
      <c r="D217" s="46" t="s">
        <v>85</v>
      </c>
      <c r="E217" s="46" t="s">
        <v>16</v>
      </c>
      <c r="F217" s="47">
        <v>2</v>
      </c>
      <c r="G217" s="47" t="s">
        <v>108</v>
      </c>
      <c r="H217" s="48">
        <v>7.8629543457164053E-2</v>
      </c>
      <c r="I217" s="48">
        <v>5.7482379308355006E-7</v>
      </c>
      <c r="J217" s="48">
        <v>0</v>
      </c>
      <c r="K217" s="48">
        <v>6.4888458192805282E-2</v>
      </c>
      <c r="L217" s="48">
        <v>1.7775096679113326E-3</v>
      </c>
      <c r="M217" s="48">
        <v>7.1568152418535229E-3</v>
      </c>
      <c r="N217" s="48">
        <v>7.1568152418535229E-3</v>
      </c>
      <c r="O217" s="48">
        <v>1.4320171687344583E-5</v>
      </c>
      <c r="P217" s="48">
        <v>5.1454227229012252E-3</v>
      </c>
      <c r="Q217" s="49">
        <v>108.83474477999786</v>
      </c>
      <c r="R217" s="48">
        <v>2.1037452870578325E-3</v>
      </c>
      <c r="S217" s="48">
        <v>2.1037452870578324E-4</v>
      </c>
      <c r="T217" s="48">
        <v>8.8649271902039781E-5</v>
      </c>
      <c r="U217" s="49">
        <v>108.95003002172862</v>
      </c>
    </row>
    <row r="218" spans="2:21" x14ac:dyDescent="0.25">
      <c r="B218" s="45">
        <v>204</v>
      </c>
      <c r="C218" s="46" t="s">
        <v>109</v>
      </c>
      <c r="D218" s="46" t="s">
        <v>85</v>
      </c>
      <c r="E218" s="46" t="s">
        <v>17</v>
      </c>
      <c r="F218" s="47">
        <v>2</v>
      </c>
      <c r="G218" s="47" t="s">
        <v>108</v>
      </c>
      <c r="H218" s="48">
        <v>0.40756099222698006</v>
      </c>
      <c r="I218" s="48">
        <v>4.7648842205289389E-6</v>
      </c>
      <c r="J218" s="48">
        <v>0</v>
      </c>
      <c r="K218" s="48">
        <v>0.33633674115818746</v>
      </c>
      <c r="L218" s="48">
        <v>9.2133767041602654E-3</v>
      </c>
      <c r="M218" s="48">
        <v>3.7095964098329499E-2</v>
      </c>
      <c r="N218" s="48">
        <v>3.7095964098329499E-2</v>
      </c>
      <c r="O218" s="48">
        <v>1.1870413321317708E-4</v>
      </c>
      <c r="P218" s="48">
        <v>2.6670300985727088E-2</v>
      </c>
      <c r="Q218" s="49">
        <v>564.05744283828358</v>
      </c>
      <c r="R218" s="48">
        <v>1.0904355778858387E-2</v>
      </c>
      <c r="S218" s="48">
        <v>1.0904355778858386E-3</v>
      </c>
      <c r="T218" s="48">
        <v>4.5949631179376799E-4</v>
      </c>
      <c r="U218" s="49">
        <v>564.65500153496498</v>
      </c>
    </row>
    <row r="219" spans="2:21" x14ac:dyDescent="0.25">
      <c r="B219" s="45">
        <v>204</v>
      </c>
      <c r="C219" s="46" t="s">
        <v>109</v>
      </c>
      <c r="D219" s="46" t="s">
        <v>85</v>
      </c>
      <c r="E219" s="46" t="s">
        <v>18</v>
      </c>
      <c r="F219" s="47">
        <v>2</v>
      </c>
      <c r="G219" s="47" t="s">
        <v>108</v>
      </c>
      <c r="H219" s="48">
        <v>0.79515269554206791</v>
      </c>
      <c r="I219" s="48">
        <v>1.1008099511879196E-5</v>
      </c>
      <c r="J219" s="48">
        <v>0</v>
      </c>
      <c r="K219" s="48">
        <v>0.65619397204927932</v>
      </c>
      <c r="L219" s="48">
        <v>1.7975325070554077E-2</v>
      </c>
      <c r="M219" s="48">
        <v>7.2374335152494043E-2</v>
      </c>
      <c r="N219" s="48">
        <v>7.2374335152494043E-2</v>
      </c>
      <c r="O219" s="48">
        <v>2.7423686503278002E-4</v>
      </c>
      <c r="P219" s="48">
        <v>5.2033835730551259E-2</v>
      </c>
      <c r="Q219" s="49">
        <v>1100.2732691753295</v>
      </c>
      <c r="R219" s="48">
        <v>2.127443022290048E-2</v>
      </c>
      <c r="S219" s="48">
        <v>2.1274430222900471E-3</v>
      </c>
      <c r="T219" s="48">
        <v>8.9647865689504046E-4</v>
      </c>
      <c r="U219" s="49">
        <v>1101.4391079515447</v>
      </c>
    </row>
    <row r="220" spans="2:21" x14ac:dyDescent="0.25">
      <c r="B220" s="45">
        <v>204</v>
      </c>
      <c r="C220" s="46" t="s">
        <v>109</v>
      </c>
      <c r="D220" s="46" t="s">
        <v>85</v>
      </c>
      <c r="E220" s="46" t="s">
        <v>19</v>
      </c>
      <c r="F220" s="47">
        <v>3</v>
      </c>
      <c r="G220" s="47" t="s">
        <v>108</v>
      </c>
      <c r="H220" s="48">
        <v>0.90960594535362982</v>
      </c>
      <c r="I220" s="48">
        <v>1.1632360827469183E-5</v>
      </c>
      <c r="J220" s="48">
        <v>0</v>
      </c>
      <c r="K220" s="48">
        <v>0.75064568305882085</v>
      </c>
      <c r="L220" s="48">
        <v>2.0562670095325249E-2</v>
      </c>
      <c r="M220" s="48">
        <v>8.2791803278546405E-2</v>
      </c>
      <c r="N220" s="48">
        <v>8.2791803278546405E-2</v>
      </c>
      <c r="O220" s="48">
        <v>2.8978863815800422E-4</v>
      </c>
      <c r="P220" s="48">
        <v>5.9523518696994154E-2</v>
      </c>
      <c r="Q220" s="49">
        <v>1258.5096176124591</v>
      </c>
      <c r="R220" s="48">
        <v>2.4336644173191296E-2</v>
      </c>
      <c r="S220" s="48">
        <v>2.4336644173191301E-3</v>
      </c>
      <c r="T220" s="48">
        <v>1.0255166344351834E-3</v>
      </c>
      <c r="U220" s="49">
        <v>1259.8432657131495</v>
      </c>
    </row>
    <row r="221" spans="2:21" x14ac:dyDescent="0.25">
      <c r="B221" s="45">
        <v>204</v>
      </c>
      <c r="C221" s="46" t="s">
        <v>109</v>
      </c>
      <c r="D221" s="46" t="s">
        <v>85</v>
      </c>
      <c r="E221" s="46" t="s">
        <v>20</v>
      </c>
      <c r="F221" s="47">
        <v>3</v>
      </c>
      <c r="G221" s="47" t="s">
        <v>108</v>
      </c>
      <c r="H221" s="48">
        <v>0.73410349415970932</v>
      </c>
      <c r="I221" s="48">
        <v>7.3057638926411001E-6</v>
      </c>
      <c r="J221" s="48">
        <v>0</v>
      </c>
      <c r="K221" s="48">
        <v>0.6058135631415078</v>
      </c>
      <c r="L221" s="48">
        <v>1.659523889805168E-2</v>
      </c>
      <c r="M221" s="48">
        <v>6.6817672405313333E-2</v>
      </c>
      <c r="N221" s="48">
        <v>6.6817672405313333E-2</v>
      </c>
      <c r="O221" s="48">
        <v>1.8200324083421688E-4</v>
      </c>
      <c r="P221" s="48">
        <v>4.8038849441728551E-2</v>
      </c>
      <c r="Q221" s="49">
        <v>1014.5235451605546</v>
      </c>
      <c r="R221" s="48">
        <v>1.9641049637945811E-2</v>
      </c>
      <c r="S221" s="48">
        <v>1.9641049637945814E-3</v>
      </c>
      <c r="T221" s="48">
        <v>8.2764998239440017E-4</v>
      </c>
      <c r="U221" s="49">
        <v>1015.5998746807138</v>
      </c>
    </row>
    <row r="222" spans="2:21" x14ac:dyDescent="0.25">
      <c r="B222" s="45">
        <v>204</v>
      </c>
      <c r="C222" s="46" t="s">
        <v>109</v>
      </c>
      <c r="D222" s="46" t="s">
        <v>85</v>
      </c>
      <c r="E222" s="46" t="s">
        <v>21</v>
      </c>
      <c r="F222" s="47">
        <v>3</v>
      </c>
      <c r="G222" s="47" t="s">
        <v>108</v>
      </c>
      <c r="H222" s="48">
        <v>0.4996777035614397</v>
      </c>
      <c r="I222" s="48">
        <v>4.3874726327093111E-6</v>
      </c>
      <c r="J222" s="48">
        <v>0</v>
      </c>
      <c r="K222" s="48">
        <v>0.41235538643419778</v>
      </c>
      <c r="L222" s="48">
        <v>1.1295779040152474E-2</v>
      </c>
      <c r="M222" s="48">
        <v>4.5480373503771813E-2</v>
      </c>
      <c r="N222" s="48">
        <v>4.5480373503771813E-2</v>
      </c>
      <c r="O222" s="48">
        <v>1.0930194979731969E-4</v>
      </c>
      <c r="P222" s="48">
        <v>3.269830774780981E-2</v>
      </c>
      <c r="Q222" s="49">
        <v>690.7052696553734</v>
      </c>
      <c r="R222" s="48">
        <v>1.3368952275399274E-2</v>
      </c>
      <c r="S222" s="48">
        <v>1.3368952275399273E-3</v>
      </c>
      <c r="T222" s="48">
        <v>5.6335141549609252E-4</v>
      </c>
      <c r="U222" s="49">
        <v>691.43788824006572</v>
      </c>
    </row>
    <row r="223" spans="2:21" x14ac:dyDescent="0.25">
      <c r="B223" s="45">
        <v>204</v>
      </c>
      <c r="C223" s="46" t="s">
        <v>109</v>
      </c>
      <c r="D223" s="46" t="s">
        <v>85</v>
      </c>
      <c r="E223" s="46" t="s">
        <v>22</v>
      </c>
      <c r="F223" s="47">
        <v>4</v>
      </c>
      <c r="G223" s="47" t="s">
        <v>108</v>
      </c>
      <c r="H223" s="48">
        <v>0.21610907180232214</v>
      </c>
      <c r="I223" s="48">
        <v>3.009641107060718E-6</v>
      </c>
      <c r="J223" s="48">
        <v>0</v>
      </c>
      <c r="K223" s="48">
        <v>0.17834243789512022</v>
      </c>
      <c r="L223" s="48">
        <v>4.8853897347279169E-3</v>
      </c>
      <c r="M223" s="48">
        <v>1.9670121826667671E-2</v>
      </c>
      <c r="N223" s="48">
        <v>1.9670121826667671E-2</v>
      </c>
      <c r="O223" s="48">
        <v>7.4977024070635456E-5</v>
      </c>
      <c r="P223" s="48">
        <v>1.4141917653159768E-2</v>
      </c>
      <c r="Q223" s="49">
        <v>299.32806215090102</v>
      </c>
      <c r="R223" s="48">
        <v>5.7820307902748634E-3</v>
      </c>
      <c r="S223" s="48">
        <v>5.7820307902748649E-4</v>
      </c>
      <c r="T223" s="48">
        <v>2.4364775661120782E-4</v>
      </c>
      <c r="U223" s="49">
        <v>299.6449174382081</v>
      </c>
    </row>
    <row r="224" spans="2:21" x14ac:dyDescent="0.25">
      <c r="B224" s="45">
        <v>204</v>
      </c>
      <c r="C224" s="46" t="s">
        <v>109</v>
      </c>
      <c r="D224" s="46" t="s">
        <v>85</v>
      </c>
      <c r="E224" s="46" t="s">
        <v>23</v>
      </c>
      <c r="F224" s="47">
        <v>4</v>
      </c>
      <c r="G224" s="47" t="s">
        <v>108</v>
      </c>
      <c r="H224" s="48">
        <v>0.90509098914937336</v>
      </c>
      <c r="I224" s="48">
        <v>9.9140245086958391E-6</v>
      </c>
      <c r="J224" s="48">
        <v>0</v>
      </c>
      <c r="K224" s="48">
        <v>0.74691974832715313</v>
      </c>
      <c r="L224" s="48">
        <v>2.0460604409192482E-2</v>
      </c>
      <c r="M224" s="48">
        <v>8.2380854594906586E-2</v>
      </c>
      <c r="N224" s="48">
        <v>8.2380854594906586E-2</v>
      </c>
      <c r="O224" s="48">
        <v>2.4698096144470336E-4</v>
      </c>
      <c r="P224" s="48">
        <v>5.9228065395030866E-2</v>
      </c>
      <c r="Q224" s="49">
        <v>1253.6520568496749</v>
      </c>
      <c r="R224" s="48">
        <v>2.4215845839405333E-2</v>
      </c>
      <c r="S224" s="48">
        <v>2.4215845839405327E-3</v>
      </c>
      <c r="T224" s="48">
        <v>1.0204263393300747E-3</v>
      </c>
      <c r="U224" s="49">
        <v>1254.9790852016747</v>
      </c>
    </row>
    <row r="225" spans="2:21" x14ac:dyDescent="0.25">
      <c r="B225" s="45">
        <v>204</v>
      </c>
      <c r="C225" s="46" t="s">
        <v>109</v>
      </c>
      <c r="D225" s="46" t="s">
        <v>85</v>
      </c>
      <c r="E225" s="46" t="s">
        <v>24</v>
      </c>
      <c r="F225" s="47">
        <v>4</v>
      </c>
      <c r="G225" s="47" t="s">
        <v>108</v>
      </c>
      <c r="H225" s="48">
        <v>0.58645306308672518</v>
      </c>
      <c r="I225" s="48">
        <v>7.3671095160736143E-6</v>
      </c>
      <c r="J225" s="48">
        <v>0</v>
      </c>
      <c r="K225" s="48">
        <v>0.48396612002302553</v>
      </c>
      <c r="L225" s="48">
        <v>1.3257434083675725E-2</v>
      </c>
      <c r="M225" s="48">
        <v>5.3378616179010165E-2</v>
      </c>
      <c r="N225" s="48">
        <v>5.3378616179010165E-2</v>
      </c>
      <c r="O225" s="48">
        <v>1.8353150022499176E-4</v>
      </c>
      <c r="P225" s="48">
        <v>3.8376782873798164E-2</v>
      </c>
      <c r="Q225" s="49">
        <v>810.33650497687643</v>
      </c>
      <c r="R225" s="48">
        <v>1.5690640099181696E-2</v>
      </c>
      <c r="S225" s="48">
        <v>1.5690640099181694E-3</v>
      </c>
      <c r="T225" s="48">
        <v>6.6118452125671627E-4</v>
      </c>
      <c r="U225" s="49">
        <v>811.19635205431177</v>
      </c>
    </row>
    <row r="226" spans="2:21" x14ac:dyDescent="0.25">
      <c r="B226" s="50">
        <v>204</v>
      </c>
      <c r="C226" s="51" t="s">
        <v>109</v>
      </c>
      <c r="D226" s="51"/>
      <c r="E226" s="51" t="s">
        <v>81</v>
      </c>
      <c r="F226" s="52"/>
      <c r="G226" s="52"/>
      <c r="H226" s="53">
        <f>SUM(H214:H225)</f>
        <v>5.1341901788171267</v>
      </c>
      <c r="I226" s="53">
        <f t="shared" ref="I226:U226" si="16">SUM(I214:I225)</f>
        <v>5.9972907043306974E-5</v>
      </c>
      <c r="J226" s="53">
        <f t="shared" si="16"/>
        <v>0</v>
      </c>
      <c r="K226" s="53">
        <f t="shared" si="16"/>
        <v>4.2369530601888927</v>
      </c>
      <c r="L226" s="53">
        <f t="shared" si="16"/>
        <v>0.1160641697571928</v>
      </c>
      <c r="M226" s="53">
        <f t="shared" si="16"/>
        <v>0.46731099928553949</v>
      </c>
      <c r="N226" s="53">
        <f t="shared" si="16"/>
        <v>0.46731099928553949</v>
      </c>
      <c r="O226" s="53">
        <f t="shared" si="16"/>
        <v>1.4940618947630862E-3</v>
      </c>
      <c r="P226" s="53">
        <f t="shared" si="16"/>
        <v>0.33597522824450549</v>
      </c>
      <c r="Q226" s="54">
        <f t="shared" si="16"/>
        <v>7102.7194683021462</v>
      </c>
      <c r="R226" s="53">
        <f t="shared" si="16"/>
        <v>0.13736603211271792</v>
      </c>
      <c r="S226" s="53">
        <f t="shared" si="16"/>
        <v>1.3736603211271788E-2</v>
      </c>
      <c r="T226" s="53">
        <f t="shared" si="16"/>
        <v>5.7884377950979081E-3</v>
      </c>
      <c r="U226" s="54">
        <f t="shared" si="16"/>
        <v>7110.2471268619247</v>
      </c>
    </row>
    <row r="227" spans="2:21" x14ac:dyDescent="0.25">
      <c r="B227" s="45">
        <v>204</v>
      </c>
      <c r="C227" s="46" t="s">
        <v>110</v>
      </c>
      <c r="D227" s="46" t="s">
        <v>85</v>
      </c>
      <c r="E227" s="46" t="s">
        <v>13</v>
      </c>
      <c r="F227" s="47">
        <v>1</v>
      </c>
      <c r="G227" s="47" t="s">
        <v>108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9"/>
      <c r="R227" s="48"/>
      <c r="S227" s="48"/>
      <c r="T227" s="48"/>
      <c r="U227" s="49"/>
    </row>
    <row r="228" spans="2:21" x14ac:dyDescent="0.25">
      <c r="B228" s="45">
        <v>204</v>
      </c>
      <c r="C228" s="46" t="s">
        <v>110</v>
      </c>
      <c r="D228" s="46" t="s">
        <v>85</v>
      </c>
      <c r="E228" s="46" t="s">
        <v>14</v>
      </c>
      <c r="F228" s="47">
        <v>1</v>
      </c>
      <c r="G228" s="47" t="s">
        <v>108</v>
      </c>
      <c r="H228" s="48"/>
      <c r="I228" s="48"/>
      <c r="J228" s="48"/>
      <c r="K228" s="48"/>
      <c r="L228" s="48"/>
      <c r="M228" s="48"/>
      <c r="N228" s="48"/>
      <c r="O228" s="48"/>
      <c r="P228" s="48"/>
      <c r="Q228" s="49"/>
      <c r="R228" s="48"/>
      <c r="S228" s="48"/>
      <c r="T228" s="48"/>
      <c r="U228" s="49"/>
    </row>
    <row r="229" spans="2:21" x14ac:dyDescent="0.25">
      <c r="B229" s="45">
        <v>204</v>
      </c>
      <c r="C229" s="46" t="s">
        <v>110</v>
      </c>
      <c r="D229" s="46" t="s">
        <v>85</v>
      </c>
      <c r="E229" s="46" t="s">
        <v>15</v>
      </c>
      <c r="F229" s="47">
        <v>1</v>
      </c>
      <c r="G229" s="47" t="s">
        <v>108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9"/>
      <c r="R229" s="48"/>
      <c r="S229" s="48"/>
      <c r="T229" s="48"/>
      <c r="U229" s="49"/>
    </row>
    <row r="230" spans="2:21" x14ac:dyDescent="0.25">
      <c r="B230" s="45">
        <v>204</v>
      </c>
      <c r="C230" s="46" t="s">
        <v>110</v>
      </c>
      <c r="D230" s="46" t="s">
        <v>85</v>
      </c>
      <c r="E230" s="46" t="s">
        <v>16</v>
      </c>
      <c r="F230" s="47">
        <v>2</v>
      </c>
      <c r="G230" s="47" t="s">
        <v>108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9"/>
      <c r="R230" s="48"/>
      <c r="S230" s="48"/>
      <c r="T230" s="48"/>
      <c r="U230" s="49"/>
    </row>
    <row r="231" spans="2:21" x14ac:dyDescent="0.25">
      <c r="B231" s="45">
        <v>204</v>
      </c>
      <c r="C231" s="46" t="s">
        <v>110</v>
      </c>
      <c r="D231" s="46" t="s">
        <v>85</v>
      </c>
      <c r="E231" s="46" t="s">
        <v>17</v>
      </c>
      <c r="F231" s="47">
        <v>2</v>
      </c>
      <c r="G231" s="47" t="s">
        <v>108</v>
      </c>
      <c r="H231" s="48">
        <v>0.47949459025581925</v>
      </c>
      <c r="I231" s="48">
        <v>0</v>
      </c>
      <c r="J231" s="48">
        <v>0</v>
      </c>
      <c r="K231" s="48">
        <v>0.39592553309694789</v>
      </c>
      <c r="L231" s="48">
        <v>1.08457109700721E-2</v>
      </c>
      <c r="M231" s="48">
        <v>4.3382843880288402E-2</v>
      </c>
      <c r="N231" s="48">
        <v>4.3382843880288402E-2</v>
      </c>
      <c r="O231" s="48">
        <v>0</v>
      </c>
      <c r="P231" s="48">
        <v>1.2349853603348452E-3</v>
      </c>
      <c r="Q231" s="49">
        <v>677.98290087376358</v>
      </c>
      <c r="R231" s="48">
        <v>0.21843817295071671</v>
      </c>
      <c r="S231" s="48">
        <v>7.7017685191748102E-3</v>
      </c>
      <c r="T231" s="48">
        <v>6.7048299382364352E-4</v>
      </c>
      <c r="U231" s="49">
        <v>685.7389822162454</v>
      </c>
    </row>
    <row r="232" spans="2:21" x14ac:dyDescent="0.25">
      <c r="B232" s="45">
        <v>204</v>
      </c>
      <c r="C232" s="46" t="s">
        <v>110</v>
      </c>
      <c r="D232" s="46" t="s">
        <v>85</v>
      </c>
      <c r="E232" s="46" t="s">
        <v>18</v>
      </c>
      <c r="F232" s="47">
        <v>2</v>
      </c>
      <c r="G232" s="47" t="s">
        <v>108</v>
      </c>
      <c r="H232" s="48">
        <v>2.0101998689861955</v>
      </c>
      <c r="I232" s="48">
        <v>0</v>
      </c>
      <c r="J232" s="48">
        <v>0</v>
      </c>
      <c r="K232" s="48">
        <v>1.6598507489628869</v>
      </c>
      <c r="L232" s="48">
        <v>4.5468806560402045E-2</v>
      </c>
      <c r="M232" s="48">
        <v>0.18187522624160818</v>
      </c>
      <c r="N232" s="48">
        <v>0.18187522624160818</v>
      </c>
      <c r="O232" s="48">
        <v>0</v>
      </c>
      <c r="P232" s="48">
        <v>4.1923585959407258E-3</v>
      </c>
      <c r="Q232" s="49">
        <v>2839.6122895984818</v>
      </c>
      <c r="R232" s="48">
        <v>0.92225812278705566</v>
      </c>
      <c r="S232" s="48">
        <v>3.2288360250211E-2</v>
      </c>
      <c r="T232" s="48">
        <v>2.8108864077542174E-3</v>
      </c>
      <c r="U232" s="49">
        <v>2872.2906740227218</v>
      </c>
    </row>
    <row r="233" spans="2:21" x14ac:dyDescent="0.25">
      <c r="B233" s="45">
        <v>204</v>
      </c>
      <c r="C233" s="46" t="s">
        <v>110</v>
      </c>
      <c r="D233" s="46" t="s">
        <v>85</v>
      </c>
      <c r="E233" s="46" t="s">
        <v>19</v>
      </c>
      <c r="F233" s="47">
        <v>3</v>
      </c>
      <c r="G233" s="47" t="s">
        <v>108</v>
      </c>
      <c r="H233" s="48">
        <v>1.4940467302849927</v>
      </c>
      <c r="I233" s="48">
        <v>0</v>
      </c>
      <c r="J233" s="48">
        <v>0</v>
      </c>
      <c r="K233" s="48">
        <v>1.2336557287210366</v>
      </c>
      <c r="L233" s="48">
        <v>3.3793914137398635E-2</v>
      </c>
      <c r="M233" s="48">
        <v>0.13517565654959454</v>
      </c>
      <c r="N233" s="48">
        <v>0.13517565654959454</v>
      </c>
      <c r="O233" s="48">
        <v>0</v>
      </c>
      <c r="P233" s="48">
        <v>3.3164498472575436E-3</v>
      </c>
      <c r="Q233" s="49">
        <v>2112.1620855515926</v>
      </c>
      <c r="R233" s="48">
        <v>0.68143520122090939</v>
      </c>
      <c r="S233" s="48">
        <v>2.3997772461511857E-2</v>
      </c>
      <c r="T233" s="48">
        <v>2.0891433292281034E-3</v>
      </c>
      <c r="U233" s="49">
        <v>2136.3493017756455</v>
      </c>
    </row>
    <row r="234" spans="2:21" x14ac:dyDescent="0.25">
      <c r="B234" s="45">
        <v>204</v>
      </c>
      <c r="C234" s="46" t="s">
        <v>110</v>
      </c>
      <c r="D234" s="46" t="s">
        <v>85</v>
      </c>
      <c r="E234" s="46" t="s">
        <v>20</v>
      </c>
      <c r="F234" s="47">
        <v>3</v>
      </c>
      <c r="G234" s="47" t="s">
        <v>108</v>
      </c>
      <c r="H234" s="48">
        <v>1.4274075106545838</v>
      </c>
      <c r="I234" s="48">
        <v>0</v>
      </c>
      <c r="J234" s="48">
        <v>0</v>
      </c>
      <c r="K234" s="48">
        <v>1.1786307730833567</v>
      </c>
      <c r="L234" s="48">
        <v>3.228659845528227E-2</v>
      </c>
      <c r="M234" s="48">
        <v>0.12914639382112908</v>
      </c>
      <c r="N234" s="48">
        <v>0.12914639382112908</v>
      </c>
      <c r="O234" s="48">
        <v>0</v>
      </c>
      <c r="P234" s="48">
        <v>1.1448665005888103E-2</v>
      </c>
      <c r="Q234" s="49">
        <v>2020.0356684943936</v>
      </c>
      <c r="R234" s="48">
        <v>0.65104712836738643</v>
      </c>
      <c r="S234" s="48">
        <v>2.2927395747526343E-2</v>
      </c>
      <c r="T234" s="48">
        <v>1.9959609150948594E-3</v>
      </c>
      <c r="U234" s="49">
        <v>2043.1442106363404</v>
      </c>
    </row>
    <row r="235" spans="2:21" x14ac:dyDescent="0.25">
      <c r="B235" s="45">
        <v>204</v>
      </c>
      <c r="C235" s="46" t="s">
        <v>110</v>
      </c>
      <c r="D235" s="46" t="s">
        <v>85</v>
      </c>
      <c r="E235" s="46" t="s">
        <v>21</v>
      </c>
      <c r="F235" s="47">
        <v>3</v>
      </c>
      <c r="G235" s="47" t="s">
        <v>108</v>
      </c>
      <c r="H235" s="48">
        <v>0.97488297818288339</v>
      </c>
      <c r="I235" s="48">
        <v>0</v>
      </c>
      <c r="J235" s="48">
        <v>0</v>
      </c>
      <c r="K235" s="48">
        <v>0.80497480198529525</v>
      </c>
      <c r="L235" s="48">
        <v>2.2050924506517602E-2</v>
      </c>
      <c r="M235" s="48">
        <v>8.8203698026070407E-2</v>
      </c>
      <c r="N235" s="48">
        <v>8.8203698026070407E-2</v>
      </c>
      <c r="O235" s="48">
        <v>0</v>
      </c>
      <c r="P235" s="48">
        <v>5.2940046608683053E-2</v>
      </c>
      <c r="Q235" s="49">
        <v>1405.0528044493883</v>
      </c>
      <c r="R235" s="48">
        <v>0.40846812797364812</v>
      </c>
      <c r="S235" s="48">
        <v>1.5658827406671023E-2</v>
      </c>
      <c r="T235" s="48">
        <v>1.3631904741428656E-3</v>
      </c>
      <c r="U235" s="49">
        <v>1419.9308382159174</v>
      </c>
    </row>
    <row r="236" spans="2:21" x14ac:dyDescent="0.25">
      <c r="B236" s="45">
        <v>204</v>
      </c>
      <c r="C236" s="46" t="s">
        <v>110</v>
      </c>
      <c r="D236" s="46" t="s">
        <v>85</v>
      </c>
      <c r="E236" s="46" t="s">
        <v>22</v>
      </c>
      <c r="F236" s="47">
        <v>4</v>
      </c>
      <c r="G236" s="47" t="s">
        <v>108</v>
      </c>
      <c r="H236" s="48">
        <v>1.4095146566473384</v>
      </c>
      <c r="I236" s="48">
        <v>0</v>
      </c>
      <c r="J236" s="48">
        <v>0</v>
      </c>
      <c r="K236" s="48">
        <v>1.1638563879173742</v>
      </c>
      <c r="L236" s="48">
        <v>3.188187913845171E-2</v>
      </c>
      <c r="M236" s="48">
        <v>0.12752751655380684</v>
      </c>
      <c r="N236" s="48">
        <v>0.12752751655380684</v>
      </c>
      <c r="O236" s="48">
        <v>0</v>
      </c>
      <c r="P236" s="48">
        <v>0.11526878696667028</v>
      </c>
      <c r="Q236" s="49">
        <v>2052.2554795337251</v>
      </c>
      <c r="R236" s="48">
        <v>0.55257323996461005</v>
      </c>
      <c r="S236" s="48">
        <v>2.2639996009319353E-2</v>
      </c>
      <c r="T236" s="48">
        <v>1.9709411243263621E-3</v>
      </c>
      <c r="U236" s="49">
        <v>2072.8165293436177</v>
      </c>
    </row>
    <row r="237" spans="2:21" x14ac:dyDescent="0.25">
      <c r="B237" s="45">
        <v>204</v>
      </c>
      <c r="C237" s="46" t="s">
        <v>110</v>
      </c>
      <c r="D237" s="46" t="s">
        <v>85</v>
      </c>
      <c r="E237" s="46" t="s">
        <v>23</v>
      </c>
      <c r="F237" s="47">
        <v>4</v>
      </c>
      <c r="G237" s="47" t="s">
        <v>108</v>
      </c>
      <c r="H237" s="48">
        <v>0.65352311526245321</v>
      </c>
      <c r="I237" s="48">
        <v>0</v>
      </c>
      <c r="J237" s="48">
        <v>0</v>
      </c>
      <c r="K237" s="48">
        <v>0.53962337231671142</v>
      </c>
      <c r="L237" s="48">
        <v>1.4782070464269775E-2</v>
      </c>
      <c r="M237" s="48">
        <v>5.91282818570791E-2</v>
      </c>
      <c r="N237" s="48">
        <v>5.91282818570791E-2</v>
      </c>
      <c r="O237" s="48">
        <v>0</v>
      </c>
      <c r="P237" s="48">
        <v>0.19076920205696066</v>
      </c>
      <c r="Q237" s="49">
        <v>1027.2348293563064</v>
      </c>
      <c r="R237" s="48">
        <v>0.13630981343904905</v>
      </c>
      <c r="S237" s="48">
        <v>1.0497060567453042E-2</v>
      </c>
      <c r="T237" s="48">
        <v>9.1382915210857466E-4</v>
      </c>
      <c r="U237" s="49">
        <v>1033.7706987413837</v>
      </c>
    </row>
    <row r="238" spans="2:21" x14ac:dyDescent="0.25">
      <c r="B238" s="45">
        <v>204</v>
      </c>
      <c r="C238" s="46" t="s">
        <v>110</v>
      </c>
      <c r="D238" s="46" t="s">
        <v>85</v>
      </c>
      <c r="E238" s="46" t="s">
        <v>24</v>
      </c>
      <c r="F238" s="47">
        <v>4</v>
      </c>
      <c r="G238" s="47" t="s">
        <v>108</v>
      </c>
      <c r="H238" s="48">
        <v>1.0123269592425133</v>
      </c>
      <c r="I238" s="48">
        <v>0</v>
      </c>
      <c r="J238" s="48">
        <v>0</v>
      </c>
      <c r="K238" s="48">
        <v>0.835892832060247</v>
      </c>
      <c r="L238" s="48">
        <v>2.2897871697152093E-2</v>
      </c>
      <c r="M238" s="48">
        <v>9.1591486788608373E-2</v>
      </c>
      <c r="N238" s="48">
        <v>9.1591486788608373E-2</v>
      </c>
      <c r="O238" s="48">
        <v>0</v>
      </c>
      <c r="P238" s="48">
        <v>0.2325848426253817</v>
      </c>
      <c r="Q238" s="49">
        <v>1562.6503768904895</v>
      </c>
      <c r="R238" s="48">
        <v>0.27476634322888888</v>
      </c>
      <c r="S238" s="48">
        <v>1.6260262501911156E-2</v>
      </c>
      <c r="T238" s="48">
        <v>1.4155488386202262E-3</v>
      </c>
      <c r="U238" s="49">
        <v>1574.3650936967808</v>
      </c>
    </row>
    <row r="239" spans="2:21" x14ac:dyDescent="0.25">
      <c r="B239" s="50">
        <v>204</v>
      </c>
      <c r="C239" s="51" t="s">
        <v>110</v>
      </c>
      <c r="D239" s="51"/>
      <c r="E239" s="51" t="s">
        <v>81</v>
      </c>
      <c r="F239" s="52"/>
      <c r="G239" s="52"/>
      <c r="H239" s="53">
        <f>SUM(H227:H238)</f>
        <v>9.4613964095167802</v>
      </c>
      <c r="I239" s="53">
        <f t="shared" ref="I239:U239" si="17">SUM(I227:I238)</f>
        <v>0</v>
      </c>
      <c r="J239" s="53">
        <f t="shared" si="17"/>
        <v>0</v>
      </c>
      <c r="K239" s="53">
        <f t="shared" si="17"/>
        <v>7.812410178143856</v>
      </c>
      <c r="L239" s="53">
        <f t="shared" si="17"/>
        <v>0.2140077759295462</v>
      </c>
      <c r="M239" s="53">
        <f t="shared" si="17"/>
        <v>0.8560311037181848</v>
      </c>
      <c r="N239" s="53">
        <f t="shared" si="17"/>
        <v>0.8560311037181848</v>
      </c>
      <c r="O239" s="53">
        <f t="shared" si="17"/>
        <v>0</v>
      </c>
      <c r="P239" s="53">
        <f t="shared" si="17"/>
        <v>0.61175533706711693</v>
      </c>
      <c r="Q239" s="54">
        <f t="shared" si="17"/>
        <v>13696.986434748142</v>
      </c>
      <c r="R239" s="53">
        <f t="shared" si="17"/>
        <v>3.8452961499322647</v>
      </c>
      <c r="S239" s="53">
        <f t="shared" si="17"/>
        <v>0.15197144346377855</v>
      </c>
      <c r="T239" s="53">
        <f t="shared" si="17"/>
        <v>1.3229983235098853E-2</v>
      </c>
      <c r="U239" s="54">
        <f t="shared" si="17"/>
        <v>13838.406328648653</v>
      </c>
    </row>
    <row r="240" spans="2:21" x14ac:dyDescent="0.25">
      <c r="B240" s="45">
        <v>204</v>
      </c>
      <c r="C240" s="46" t="s">
        <v>111</v>
      </c>
      <c r="D240" s="46" t="s">
        <v>85</v>
      </c>
      <c r="E240" s="46" t="s">
        <v>13</v>
      </c>
      <c r="F240" s="47">
        <v>1</v>
      </c>
      <c r="G240" s="47" t="s">
        <v>108</v>
      </c>
      <c r="H240" s="48"/>
      <c r="I240" s="48"/>
      <c r="J240" s="48"/>
      <c r="K240" s="48"/>
      <c r="L240" s="48"/>
      <c r="M240" s="48"/>
      <c r="N240" s="48"/>
      <c r="O240" s="48"/>
      <c r="P240" s="48"/>
      <c r="Q240" s="49"/>
      <c r="R240" s="48"/>
      <c r="S240" s="48"/>
      <c r="T240" s="48"/>
      <c r="U240" s="49"/>
    </row>
    <row r="241" spans="2:21" x14ac:dyDescent="0.25">
      <c r="B241" s="45">
        <v>204</v>
      </c>
      <c r="C241" s="46" t="s">
        <v>111</v>
      </c>
      <c r="D241" s="46" t="s">
        <v>85</v>
      </c>
      <c r="E241" s="46" t="s">
        <v>14</v>
      </c>
      <c r="F241" s="47">
        <v>1</v>
      </c>
      <c r="G241" s="47" t="s">
        <v>108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9"/>
      <c r="R241" s="48"/>
      <c r="S241" s="48"/>
      <c r="T241" s="48"/>
      <c r="U241" s="49"/>
    </row>
    <row r="242" spans="2:21" x14ac:dyDescent="0.25">
      <c r="B242" s="45">
        <v>204</v>
      </c>
      <c r="C242" s="46" t="s">
        <v>111</v>
      </c>
      <c r="D242" s="46" t="s">
        <v>85</v>
      </c>
      <c r="E242" s="46" t="s">
        <v>15</v>
      </c>
      <c r="F242" s="47">
        <v>1</v>
      </c>
      <c r="G242" s="47" t="s">
        <v>108</v>
      </c>
      <c r="H242" s="48">
        <v>2.4417014808282354E-3</v>
      </c>
      <c r="I242" s="48">
        <v>1.223910080470144E-8</v>
      </c>
      <c r="J242" s="48">
        <v>0</v>
      </c>
      <c r="K242" s="48">
        <v>2.9067874771764712E-3</v>
      </c>
      <c r="L242" s="48">
        <v>5.5228962066352948E-5</v>
      </c>
      <c r="M242" s="48">
        <v>2.2091584826541179E-4</v>
      </c>
      <c r="N242" s="48">
        <v>2.2091584826541179E-4</v>
      </c>
      <c r="O242" s="48">
        <v>3.0490391478379023E-7</v>
      </c>
      <c r="P242" s="48">
        <v>1.5987331124470592E-4</v>
      </c>
      <c r="Q242" s="49">
        <v>3.3789551887748797</v>
      </c>
      <c r="R242" s="48">
        <v>6.5365421495969971E-5</v>
      </c>
      <c r="S242" s="48">
        <v>6.5365421495969968E-6</v>
      </c>
      <c r="T242" s="48">
        <v>2.7544194911978342E-6</v>
      </c>
      <c r="U242" s="49">
        <v>3.3825372138728591</v>
      </c>
    </row>
    <row r="243" spans="2:21" x14ac:dyDescent="0.25">
      <c r="B243" s="45">
        <v>204</v>
      </c>
      <c r="C243" s="46" t="s">
        <v>111</v>
      </c>
      <c r="D243" s="46" t="s">
        <v>85</v>
      </c>
      <c r="E243" s="46" t="s">
        <v>16</v>
      </c>
      <c r="F243" s="47">
        <v>2</v>
      </c>
      <c r="G243" s="47" t="s">
        <v>108</v>
      </c>
      <c r="H243" s="48">
        <v>7.3251044424847048E-2</v>
      </c>
      <c r="I243" s="48">
        <v>1.0272490785137897E-6</v>
      </c>
      <c r="J243" s="48">
        <v>0</v>
      </c>
      <c r="K243" s="48">
        <v>8.7203624315294104E-2</v>
      </c>
      <c r="L243" s="48">
        <v>1.6568688619905878E-3</v>
      </c>
      <c r="M243" s="48">
        <v>6.6274754479623511E-3</v>
      </c>
      <c r="N243" s="48">
        <v>6.6274754479623511E-3</v>
      </c>
      <c r="O243" s="48">
        <v>2.5591117394554065E-5</v>
      </c>
      <c r="P243" s="48">
        <v>4.7961993373411742E-3</v>
      </c>
      <c r="Q243" s="49">
        <v>101.38985712995498</v>
      </c>
      <c r="R243" s="48">
        <v>1.9609626448791003E-3</v>
      </c>
      <c r="S243" s="48">
        <v>1.9609626448790999E-4</v>
      </c>
      <c r="T243" s="48">
        <v>8.2632584735935064E-5</v>
      </c>
      <c r="U243" s="49">
        <v>101.49731788289432</v>
      </c>
    </row>
    <row r="244" spans="2:21" x14ac:dyDescent="0.25">
      <c r="B244" s="45">
        <v>204</v>
      </c>
      <c r="C244" s="46" t="s">
        <v>111</v>
      </c>
      <c r="D244" s="46" t="s">
        <v>85</v>
      </c>
      <c r="E244" s="46" t="s">
        <v>17</v>
      </c>
      <c r="F244" s="47">
        <v>2</v>
      </c>
      <c r="G244" s="47" t="s">
        <v>108</v>
      </c>
      <c r="H244" s="48">
        <v>7.5692745905675277E-2</v>
      </c>
      <c r="I244" s="48">
        <v>9.5306331475966398E-7</v>
      </c>
      <c r="J244" s="48">
        <v>0</v>
      </c>
      <c r="K244" s="48">
        <v>9.0110411792470577E-2</v>
      </c>
      <c r="L244" s="48">
        <v>1.7120978240569406E-3</v>
      </c>
      <c r="M244" s="48">
        <v>6.8483912962277625E-3</v>
      </c>
      <c r="N244" s="48">
        <v>6.8483912962277625E-3</v>
      </c>
      <c r="O244" s="48">
        <v>2.3742980823837243E-5</v>
      </c>
      <c r="P244" s="48">
        <v>4.95607264858588E-3</v>
      </c>
      <c r="Q244" s="49">
        <v>104.74075468135632</v>
      </c>
      <c r="R244" s="48">
        <v>2.0263280663750704E-3</v>
      </c>
      <c r="S244" s="48">
        <v>2.0263280663750699E-4</v>
      </c>
      <c r="T244" s="48">
        <v>8.53870042271329E-5</v>
      </c>
      <c r="U244" s="49">
        <v>104.85179745939365</v>
      </c>
    </row>
    <row r="245" spans="2:21" x14ac:dyDescent="0.25">
      <c r="B245" s="45">
        <v>204</v>
      </c>
      <c r="C245" s="46" t="s">
        <v>111</v>
      </c>
      <c r="D245" s="46" t="s">
        <v>85</v>
      </c>
      <c r="E245" s="46" t="s">
        <v>18</v>
      </c>
      <c r="F245" s="47">
        <v>2</v>
      </c>
      <c r="G245" s="47" t="s">
        <v>108</v>
      </c>
      <c r="H245" s="48">
        <v>7.3251044424847048E-2</v>
      </c>
      <c r="I245" s="48">
        <v>9.9732740138794378E-7</v>
      </c>
      <c r="J245" s="48">
        <v>0</v>
      </c>
      <c r="K245" s="48">
        <v>8.7203624315294104E-2</v>
      </c>
      <c r="L245" s="48">
        <v>1.6568688619905878E-3</v>
      </c>
      <c r="M245" s="48">
        <v>6.6274754479623511E-3</v>
      </c>
      <c r="N245" s="48">
        <v>6.6274754479623511E-3</v>
      </c>
      <c r="O245" s="48">
        <v>2.4845700174927725E-5</v>
      </c>
      <c r="P245" s="48">
        <v>4.7961993373411742E-3</v>
      </c>
      <c r="Q245" s="49">
        <v>101.42185331070262</v>
      </c>
      <c r="R245" s="48">
        <v>1.9609626448791003E-3</v>
      </c>
      <c r="S245" s="48">
        <v>1.9609626448790999E-4</v>
      </c>
      <c r="T245" s="48">
        <v>8.2632584735935064E-5</v>
      </c>
      <c r="U245" s="49">
        <v>101.52931406364199</v>
      </c>
    </row>
    <row r="246" spans="2:21" x14ac:dyDescent="0.25">
      <c r="B246" s="45">
        <v>204</v>
      </c>
      <c r="C246" s="46" t="s">
        <v>111</v>
      </c>
      <c r="D246" s="46" t="s">
        <v>85</v>
      </c>
      <c r="E246" s="46" t="s">
        <v>19</v>
      </c>
      <c r="F246" s="47">
        <v>3</v>
      </c>
      <c r="G246" s="47" t="s">
        <v>108</v>
      </c>
      <c r="H246" s="48">
        <v>7.5692745905675277E-2</v>
      </c>
      <c r="I246" s="48">
        <v>9.4114951432346581E-7</v>
      </c>
      <c r="J246" s="48">
        <v>0</v>
      </c>
      <c r="K246" s="48">
        <v>9.0110411792470577E-2</v>
      </c>
      <c r="L246" s="48">
        <v>1.7120978240569406E-3</v>
      </c>
      <c r="M246" s="48">
        <v>6.8483912962277625E-3</v>
      </c>
      <c r="N246" s="48">
        <v>6.8483912962277625E-3</v>
      </c>
      <c r="O246" s="48">
        <v>2.3446180883145988E-5</v>
      </c>
      <c r="P246" s="48">
        <v>4.95607264858588E-3</v>
      </c>
      <c r="Q246" s="49">
        <v>104.76976864282597</v>
      </c>
      <c r="R246" s="48">
        <v>2.0263280663750704E-3</v>
      </c>
      <c r="S246" s="48">
        <v>2.0263280663750699E-4</v>
      </c>
      <c r="T246" s="48">
        <v>8.53870042271329E-5</v>
      </c>
      <c r="U246" s="49">
        <v>104.88081142086328</v>
      </c>
    </row>
    <row r="247" spans="2:21" x14ac:dyDescent="0.25">
      <c r="B247" s="45">
        <v>204</v>
      </c>
      <c r="C247" s="46" t="s">
        <v>111</v>
      </c>
      <c r="D247" s="46" t="s">
        <v>85</v>
      </c>
      <c r="E247" s="46" t="s">
        <v>20</v>
      </c>
      <c r="F247" s="47">
        <v>3</v>
      </c>
      <c r="G247" s="47" t="s">
        <v>108</v>
      </c>
      <c r="H247" s="48">
        <v>7.5692745905675277E-2</v>
      </c>
      <c r="I247" s="48">
        <v>7.5806841332498544E-7</v>
      </c>
      <c r="J247" s="48">
        <v>0</v>
      </c>
      <c r="K247" s="48">
        <v>9.0110411792470577E-2</v>
      </c>
      <c r="L247" s="48">
        <v>1.7120978240569406E-3</v>
      </c>
      <c r="M247" s="48">
        <v>6.8483912962277625E-3</v>
      </c>
      <c r="N247" s="48">
        <v>6.8483912962277625E-3</v>
      </c>
      <c r="O247" s="48">
        <v>1.8885213103885598E-5</v>
      </c>
      <c r="P247" s="48">
        <v>4.95607264858588E-3</v>
      </c>
      <c r="Q247" s="49">
        <v>104.67136718356153</v>
      </c>
      <c r="R247" s="48">
        <v>2.0263280663750704E-3</v>
      </c>
      <c r="S247" s="48">
        <v>2.0263280663750699E-4</v>
      </c>
      <c r="T247" s="48">
        <v>8.53870042271329E-5</v>
      </c>
      <c r="U247" s="49">
        <v>104.78240996159889</v>
      </c>
    </row>
    <row r="248" spans="2:21" x14ac:dyDescent="0.25">
      <c r="B248" s="45">
        <v>204</v>
      </c>
      <c r="C248" s="46" t="s">
        <v>111</v>
      </c>
      <c r="D248" s="46" t="s">
        <v>85</v>
      </c>
      <c r="E248" s="46" t="s">
        <v>21</v>
      </c>
      <c r="F248" s="47">
        <v>3</v>
      </c>
      <c r="G248" s="47" t="s">
        <v>108</v>
      </c>
      <c r="H248" s="48">
        <v>7.3251044424847048E-2</v>
      </c>
      <c r="I248" s="48">
        <v>7.1878966381575159E-7</v>
      </c>
      <c r="J248" s="48">
        <v>0</v>
      </c>
      <c r="K248" s="48">
        <v>8.7203624315294104E-2</v>
      </c>
      <c r="L248" s="48">
        <v>1.6568688619905878E-3</v>
      </c>
      <c r="M248" s="48">
        <v>6.6274754479623511E-3</v>
      </c>
      <c r="N248" s="48">
        <v>6.6274754479623511E-3</v>
      </c>
      <c r="O248" s="48">
        <v>1.7906689870497666E-5</v>
      </c>
      <c r="P248" s="48">
        <v>4.7961993373411742E-3</v>
      </c>
      <c r="Q248" s="49">
        <v>101.3101130255903</v>
      </c>
      <c r="R248" s="48">
        <v>1.9609626448791003E-3</v>
      </c>
      <c r="S248" s="48">
        <v>1.9609626448790999E-4</v>
      </c>
      <c r="T248" s="48">
        <v>8.2632584735935064E-5</v>
      </c>
      <c r="U248" s="49">
        <v>101.4175737785297</v>
      </c>
    </row>
    <row r="249" spans="2:21" x14ac:dyDescent="0.25">
      <c r="B249" s="45">
        <v>204</v>
      </c>
      <c r="C249" s="46" t="s">
        <v>111</v>
      </c>
      <c r="D249" s="46" t="s">
        <v>85</v>
      </c>
      <c r="E249" s="46" t="s">
        <v>22</v>
      </c>
      <c r="F249" s="47">
        <v>4</v>
      </c>
      <c r="G249" s="47" t="s">
        <v>108</v>
      </c>
      <c r="H249" s="48">
        <v>7.5692745905675277E-2</v>
      </c>
      <c r="I249" s="48">
        <v>1.0849652251245502E-6</v>
      </c>
      <c r="J249" s="48">
        <v>0</v>
      </c>
      <c r="K249" s="48">
        <v>9.0110411792470577E-2</v>
      </c>
      <c r="L249" s="48">
        <v>1.7120978240569406E-3</v>
      </c>
      <c r="M249" s="48">
        <v>6.8483912962277625E-3</v>
      </c>
      <c r="N249" s="48">
        <v>6.8483912962277625E-3</v>
      </c>
      <c r="O249" s="48">
        <v>2.7028958239944939E-5</v>
      </c>
      <c r="P249" s="48">
        <v>4.95607264858588E-3</v>
      </c>
      <c r="Q249" s="49">
        <v>104.88502804886423</v>
      </c>
      <c r="R249" s="48">
        <v>2.0263280663750704E-3</v>
      </c>
      <c r="S249" s="48">
        <v>2.0263280663750699E-4</v>
      </c>
      <c r="T249" s="48">
        <v>8.53870042271329E-5</v>
      </c>
      <c r="U249" s="49">
        <v>104.99607082690159</v>
      </c>
    </row>
    <row r="250" spans="2:21" x14ac:dyDescent="0.25">
      <c r="B250" s="45">
        <v>204</v>
      </c>
      <c r="C250" s="46" t="s">
        <v>111</v>
      </c>
      <c r="D250" s="46" t="s">
        <v>85</v>
      </c>
      <c r="E250" s="46" t="s">
        <v>23</v>
      </c>
      <c r="F250" s="47">
        <v>4</v>
      </c>
      <c r="G250" s="47" t="s">
        <v>108</v>
      </c>
      <c r="H250" s="48">
        <v>7.3251044424847048E-2</v>
      </c>
      <c r="I250" s="48">
        <v>7.955176656234393E-7</v>
      </c>
      <c r="J250" s="48">
        <v>0</v>
      </c>
      <c r="K250" s="48">
        <v>8.7203624315294104E-2</v>
      </c>
      <c r="L250" s="48">
        <v>1.6568688619905878E-3</v>
      </c>
      <c r="M250" s="48">
        <v>6.6274754479623511E-3</v>
      </c>
      <c r="N250" s="48">
        <v>6.6274754479623511E-3</v>
      </c>
      <c r="O250" s="48">
        <v>1.9818159389215506E-5</v>
      </c>
      <c r="P250" s="48">
        <v>4.7961993373411742E-3</v>
      </c>
      <c r="Q250" s="49">
        <v>101.51949246860029</v>
      </c>
      <c r="R250" s="48">
        <v>1.9609626448791003E-3</v>
      </c>
      <c r="S250" s="48">
        <v>1.9609626448790999E-4</v>
      </c>
      <c r="T250" s="48">
        <v>8.2632584735935064E-5</v>
      </c>
      <c r="U250" s="49">
        <v>101.62695322153964</v>
      </c>
    </row>
    <row r="251" spans="2:21" x14ac:dyDescent="0.25">
      <c r="B251" s="45">
        <v>204</v>
      </c>
      <c r="C251" s="46" t="s">
        <v>111</v>
      </c>
      <c r="D251" s="46" t="s">
        <v>85</v>
      </c>
      <c r="E251" s="46" t="s">
        <v>24</v>
      </c>
      <c r="F251" s="47">
        <v>4</v>
      </c>
      <c r="G251" s="47" t="s">
        <v>108</v>
      </c>
      <c r="H251" s="48">
        <v>7.5692745905675277E-2</v>
      </c>
      <c r="I251" s="48">
        <v>9.8191722195754404E-7</v>
      </c>
      <c r="J251" s="48">
        <v>0</v>
      </c>
      <c r="K251" s="48">
        <v>9.0110411792470577E-2</v>
      </c>
      <c r="L251" s="48">
        <v>1.7120978240569406E-3</v>
      </c>
      <c r="M251" s="48">
        <v>6.8483912962277625E-3</v>
      </c>
      <c r="N251" s="48">
        <v>6.8483912962277625E-3</v>
      </c>
      <c r="O251" s="48">
        <v>2.4461797459293196E-5</v>
      </c>
      <c r="P251" s="48">
        <v>4.95607264858588E-3</v>
      </c>
      <c r="Q251" s="49">
        <v>104.6833435267253</v>
      </c>
      <c r="R251" s="48">
        <v>2.0263280663750704E-3</v>
      </c>
      <c r="S251" s="48">
        <v>2.0263280663750699E-4</v>
      </c>
      <c r="T251" s="48">
        <v>8.53870042271329E-5</v>
      </c>
      <c r="U251" s="49">
        <v>104.79438630476265</v>
      </c>
    </row>
    <row r="252" spans="2:21" x14ac:dyDescent="0.25">
      <c r="B252" s="50">
        <v>204</v>
      </c>
      <c r="C252" s="51" t="s">
        <v>111</v>
      </c>
      <c r="D252" s="51"/>
      <c r="E252" s="51" t="s">
        <v>81</v>
      </c>
      <c r="F252" s="52"/>
      <c r="G252" s="52"/>
      <c r="H252" s="53">
        <f>SUM(H240:H251)</f>
        <v>0.67390960870859284</v>
      </c>
      <c r="I252" s="53">
        <f t="shared" ref="I252:U252" si="18">SUM(I240:I251)</f>
        <v>8.2702865996358359E-6</v>
      </c>
      <c r="J252" s="53">
        <f t="shared" si="18"/>
        <v>0</v>
      </c>
      <c r="K252" s="53">
        <f t="shared" si="18"/>
        <v>0.8022733437007058</v>
      </c>
      <c r="L252" s="53">
        <f t="shared" si="18"/>
        <v>1.5243193530313405E-2</v>
      </c>
      <c r="M252" s="53">
        <f t="shared" si="18"/>
        <v>6.0972774121253619E-2</v>
      </c>
      <c r="N252" s="53">
        <f t="shared" si="18"/>
        <v>6.0972774121253619E-2</v>
      </c>
      <c r="O252" s="53">
        <f t="shared" si="18"/>
        <v>2.0603170125408572E-4</v>
      </c>
      <c r="P252" s="53">
        <f t="shared" si="18"/>
        <v>4.41250339035388E-2</v>
      </c>
      <c r="Q252" s="54">
        <f t="shared" si="18"/>
        <v>932.77053320695643</v>
      </c>
      <c r="R252" s="53">
        <f t="shared" si="18"/>
        <v>1.8040856332887722E-2</v>
      </c>
      <c r="S252" s="53">
        <f t="shared" si="18"/>
        <v>1.8040856332887719E-3</v>
      </c>
      <c r="T252" s="53">
        <f t="shared" si="18"/>
        <v>7.6021977957060254E-4</v>
      </c>
      <c r="U252" s="54">
        <f t="shared" si="18"/>
        <v>933.75917213399862</v>
      </c>
    </row>
    <row r="253" spans="2:21" x14ac:dyDescent="0.25">
      <c r="B253" s="45">
        <v>204</v>
      </c>
      <c r="C253" s="46" t="s">
        <v>112</v>
      </c>
      <c r="D253" s="46" t="s">
        <v>85</v>
      </c>
      <c r="E253" s="46" t="s">
        <v>13</v>
      </c>
      <c r="F253" s="47">
        <v>1</v>
      </c>
      <c r="G253" s="47" t="s">
        <v>108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9"/>
      <c r="R253" s="48"/>
      <c r="S253" s="48"/>
      <c r="T253" s="48"/>
      <c r="U253" s="49"/>
    </row>
    <row r="254" spans="2:21" x14ac:dyDescent="0.25">
      <c r="B254" s="45">
        <v>204</v>
      </c>
      <c r="C254" s="46" t="s">
        <v>112</v>
      </c>
      <c r="D254" s="46" t="s">
        <v>85</v>
      </c>
      <c r="E254" s="46" t="s">
        <v>14</v>
      </c>
      <c r="F254" s="47">
        <v>1</v>
      </c>
      <c r="G254" s="47" t="s">
        <v>108</v>
      </c>
      <c r="H254" s="48"/>
      <c r="I254" s="48"/>
      <c r="J254" s="48"/>
      <c r="K254" s="48"/>
      <c r="L254" s="48"/>
      <c r="M254" s="48"/>
      <c r="N254" s="48"/>
      <c r="O254" s="48"/>
      <c r="P254" s="48"/>
      <c r="Q254" s="49"/>
      <c r="R254" s="48"/>
      <c r="S254" s="48"/>
      <c r="T254" s="48"/>
      <c r="U254" s="49"/>
    </row>
    <row r="255" spans="2:21" x14ac:dyDescent="0.25">
      <c r="B255" s="45">
        <v>204</v>
      </c>
      <c r="C255" s="46" t="s">
        <v>112</v>
      </c>
      <c r="D255" s="46" t="s">
        <v>85</v>
      </c>
      <c r="E255" s="46" t="s">
        <v>15</v>
      </c>
      <c r="F255" s="47">
        <v>1</v>
      </c>
      <c r="G255" s="47" t="s">
        <v>108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9"/>
      <c r="R255" s="48"/>
      <c r="S255" s="48"/>
      <c r="T255" s="48"/>
      <c r="U255" s="49"/>
    </row>
    <row r="256" spans="2:21" x14ac:dyDescent="0.25">
      <c r="B256" s="45">
        <v>204</v>
      </c>
      <c r="C256" s="46" t="s">
        <v>112</v>
      </c>
      <c r="D256" s="46" t="s">
        <v>85</v>
      </c>
      <c r="E256" s="46" t="s">
        <v>16</v>
      </c>
      <c r="F256" s="47">
        <v>2</v>
      </c>
      <c r="G256" s="47" t="s">
        <v>108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9"/>
      <c r="R256" s="48"/>
      <c r="S256" s="48"/>
      <c r="T256" s="48"/>
      <c r="U256" s="49"/>
    </row>
    <row r="257" spans="2:21" x14ac:dyDescent="0.25">
      <c r="B257" s="45">
        <v>204</v>
      </c>
      <c r="C257" s="46" t="s">
        <v>112</v>
      </c>
      <c r="D257" s="46" t="s">
        <v>85</v>
      </c>
      <c r="E257" s="46" t="s">
        <v>17</v>
      </c>
      <c r="F257" s="47">
        <v>2</v>
      </c>
      <c r="G257" s="47" t="s">
        <v>108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9"/>
      <c r="R257" s="48"/>
      <c r="S257" s="48"/>
      <c r="T257" s="48"/>
      <c r="U257" s="49"/>
    </row>
    <row r="258" spans="2:21" x14ac:dyDescent="0.25">
      <c r="B258" s="45">
        <v>204</v>
      </c>
      <c r="C258" s="46" t="s">
        <v>112</v>
      </c>
      <c r="D258" s="46" t="s">
        <v>85</v>
      </c>
      <c r="E258" s="46" t="s">
        <v>18</v>
      </c>
      <c r="F258" s="47">
        <v>2</v>
      </c>
      <c r="G258" s="47" t="s">
        <v>108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9"/>
      <c r="R258" s="48"/>
      <c r="S258" s="48"/>
      <c r="T258" s="48"/>
      <c r="U258" s="49"/>
    </row>
    <row r="259" spans="2:21" x14ac:dyDescent="0.25">
      <c r="B259" s="45">
        <v>204</v>
      </c>
      <c r="C259" s="46" t="s">
        <v>112</v>
      </c>
      <c r="D259" s="46" t="s">
        <v>85</v>
      </c>
      <c r="E259" s="46" t="s">
        <v>19</v>
      </c>
      <c r="F259" s="47">
        <v>3</v>
      </c>
      <c r="G259" s="47" t="s">
        <v>108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9"/>
      <c r="R259" s="48"/>
      <c r="S259" s="48"/>
      <c r="T259" s="48"/>
      <c r="U259" s="49"/>
    </row>
    <row r="260" spans="2:21" x14ac:dyDescent="0.25">
      <c r="B260" s="45">
        <v>204</v>
      </c>
      <c r="C260" s="46" t="s">
        <v>112</v>
      </c>
      <c r="D260" s="46" t="s">
        <v>85</v>
      </c>
      <c r="E260" s="46" t="s">
        <v>20</v>
      </c>
      <c r="F260" s="47">
        <v>3</v>
      </c>
      <c r="G260" s="47" t="s">
        <v>108</v>
      </c>
      <c r="H260" s="48">
        <v>9.0137169701602478</v>
      </c>
      <c r="I260" s="48">
        <v>0</v>
      </c>
      <c r="J260" s="48">
        <v>0</v>
      </c>
      <c r="K260" s="48">
        <v>1.9772024321641837</v>
      </c>
      <c r="L260" s="48">
        <v>5.4162119681544808E-2</v>
      </c>
      <c r="M260" s="48">
        <v>0.21664847872617923</v>
      </c>
      <c r="N260" s="48">
        <v>0.21664847872617923</v>
      </c>
      <c r="O260" s="48">
        <v>0</v>
      </c>
      <c r="P260" s="48">
        <v>2.9233563760872012E-2</v>
      </c>
      <c r="Q260" s="49">
        <v>3348.7644079238598</v>
      </c>
      <c r="R260" s="48">
        <v>11.053471087694254</v>
      </c>
      <c r="S260" s="48">
        <v>3.846166557878751E-2</v>
      </c>
      <c r="T260" s="48">
        <v>3.3483079399888559E-3</v>
      </c>
      <c r="U260" s="49">
        <v>3636.5627614586951</v>
      </c>
    </row>
    <row r="261" spans="2:21" x14ac:dyDescent="0.25">
      <c r="B261" s="45">
        <v>204</v>
      </c>
      <c r="C261" s="46" t="s">
        <v>112</v>
      </c>
      <c r="D261" s="46" t="s">
        <v>85</v>
      </c>
      <c r="E261" s="46" t="s">
        <v>21</v>
      </c>
      <c r="F261" s="47">
        <v>3</v>
      </c>
      <c r="G261" s="47" t="s">
        <v>108</v>
      </c>
      <c r="H261" s="48">
        <v>13.681242809974808</v>
      </c>
      <c r="I261" s="48">
        <v>0</v>
      </c>
      <c r="J261" s="48">
        <v>0</v>
      </c>
      <c r="K261" s="48">
        <v>3.0010468099299583</v>
      </c>
      <c r="L261" s="48">
        <v>8.2208606385047858E-2</v>
      </c>
      <c r="M261" s="48">
        <v>0.32883442554019143</v>
      </c>
      <c r="N261" s="48">
        <v>0.32883442554019143</v>
      </c>
      <c r="O261" s="48">
        <v>0</v>
      </c>
      <c r="P261" s="48">
        <v>0.10486594888015929</v>
      </c>
      <c r="Q261" s="49">
        <v>5081.3559657414498</v>
      </c>
      <c r="R261" s="48">
        <v>16.835920783740104</v>
      </c>
      <c r="S261" s="48">
        <v>5.8378068381937112E-2</v>
      </c>
      <c r="T261" s="48">
        <v>5.0821447002611705E-3</v>
      </c>
      <c r="U261" s="49">
        <v>5519.6506497127693</v>
      </c>
    </row>
    <row r="262" spans="2:21" x14ac:dyDescent="0.25">
      <c r="B262" s="45">
        <v>204</v>
      </c>
      <c r="C262" s="46" t="s">
        <v>112</v>
      </c>
      <c r="D262" s="46" t="s">
        <v>85</v>
      </c>
      <c r="E262" s="46" t="s">
        <v>22</v>
      </c>
      <c r="F262" s="47">
        <v>4</v>
      </c>
      <c r="G262" s="47" t="s">
        <v>108</v>
      </c>
      <c r="H262" s="48">
        <v>15.551107957352352</v>
      </c>
      <c r="I262" s="48">
        <v>0</v>
      </c>
      <c r="J262" s="48">
        <v>0</v>
      </c>
      <c r="K262" s="48">
        <v>3.4112107777418057</v>
      </c>
      <c r="L262" s="48">
        <v>9.3444355214957239E-2</v>
      </c>
      <c r="M262" s="48">
        <v>0.37377742085982896</v>
      </c>
      <c r="N262" s="48">
        <v>0.37377742085982896</v>
      </c>
      <c r="O262" s="48">
        <v>0</v>
      </c>
      <c r="P262" s="48">
        <v>0.14348750445514674</v>
      </c>
      <c r="Q262" s="49">
        <v>5778.77902526035</v>
      </c>
      <c r="R262" s="48">
        <v>19.069806108309169</v>
      </c>
      <c r="S262" s="48">
        <v>6.6356811026503079E-2</v>
      </c>
      <c r="T262" s="48">
        <v>5.7767398756365705E-3</v>
      </c>
      <c r="U262" s="49">
        <v>6275.2985076539762</v>
      </c>
    </row>
    <row r="263" spans="2:21" x14ac:dyDescent="0.25">
      <c r="B263" s="45">
        <v>204</v>
      </c>
      <c r="C263" s="46" t="s">
        <v>112</v>
      </c>
      <c r="D263" s="46" t="s">
        <v>85</v>
      </c>
      <c r="E263" s="46" t="s">
        <v>23</v>
      </c>
      <c r="F263" s="47">
        <v>4</v>
      </c>
      <c r="G263" s="47" t="s">
        <v>108</v>
      </c>
      <c r="H263" s="48">
        <v>9.3629450714855142</v>
      </c>
      <c r="I263" s="48">
        <v>0</v>
      </c>
      <c r="J263" s="48">
        <v>0</v>
      </c>
      <c r="K263" s="48">
        <v>2.0538073060032742</v>
      </c>
      <c r="L263" s="48">
        <v>5.6260580758451847E-2</v>
      </c>
      <c r="M263" s="48">
        <v>0.22504232303380739</v>
      </c>
      <c r="N263" s="48">
        <v>0.22504232303380739</v>
      </c>
      <c r="O263" s="48">
        <v>0</v>
      </c>
      <c r="P263" s="48">
        <v>0.18783592583437908</v>
      </c>
      <c r="Q263" s="49">
        <v>3483.9902468244113</v>
      </c>
      <c r="R263" s="48">
        <v>11.394372529016612</v>
      </c>
      <c r="S263" s="48">
        <v>3.9951827127941236E-2</v>
      </c>
      <c r="T263" s="48">
        <v>3.4780350246538887E-3</v>
      </c>
      <c r="U263" s="49">
        <v>3780.7552045339526</v>
      </c>
    </row>
    <row r="264" spans="2:21" x14ac:dyDescent="0.25">
      <c r="B264" s="45">
        <v>204</v>
      </c>
      <c r="C264" s="46" t="s">
        <v>112</v>
      </c>
      <c r="D264" s="46" t="s">
        <v>85</v>
      </c>
      <c r="E264" s="46" t="s">
        <v>24</v>
      </c>
      <c r="F264" s="47">
        <v>4</v>
      </c>
      <c r="G264" s="47" t="s">
        <v>108</v>
      </c>
      <c r="H264" s="48">
        <v>11.767054119836976</v>
      </c>
      <c r="I264" s="48">
        <v>0</v>
      </c>
      <c r="J264" s="48">
        <v>0</v>
      </c>
      <c r="K264" s="48">
        <v>2.5811602585448865</v>
      </c>
      <c r="L264" s="48">
        <v>7.0706523806737059E-2</v>
      </c>
      <c r="M264" s="48">
        <v>0.28282609522694824</v>
      </c>
      <c r="N264" s="48">
        <v>0.28282609522694824</v>
      </c>
      <c r="O264" s="48">
        <v>0</v>
      </c>
      <c r="P264" s="48">
        <v>0.32012496632508253</v>
      </c>
      <c r="Q264" s="49">
        <v>4373.199862101621</v>
      </c>
      <c r="R264" s="48">
        <v>14.488788389143318</v>
      </c>
      <c r="S264" s="48">
        <v>5.0210196515258175E-2</v>
      </c>
      <c r="T264" s="48">
        <v>4.3710847445244646E-3</v>
      </c>
      <c r="U264" s="49">
        <v>4750.3822103917482</v>
      </c>
    </row>
    <row r="265" spans="2:21" x14ac:dyDescent="0.25">
      <c r="B265" s="50">
        <v>204</v>
      </c>
      <c r="C265" s="51" t="s">
        <v>112</v>
      </c>
      <c r="D265" s="51"/>
      <c r="E265" s="51" t="s">
        <v>81</v>
      </c>
      <c r="F265" s="52"/>
      <c r="G265" s="52"/>
      <c r="H265" s="53">
        <f>SUM(H253:H264)</f>
        <v>59.376066928809898</v>
      </c>
      <c r="I265" s="53">
        <f t="shared" ref="I265:U265" si="19">SUM(I253:I264)</f>
        <v>0</v>
      </c>
      <c r="J265" s="53">
        <f t="shared" si="19"/>
        <v>0</v>
      </c>
      <c r="K265" s="53">
        <f t="shared" si="19"/>
        <v>13.02442758438411</v>
      </c>
      <c r="L265" s="53">
        <f t="shared" si="19"/>
        <v>0.35678218584673882</v>
      </c>
      <c r="M265" s="53">
        <f t="shared" si="19"/>
        <v>1.4271287433869553</v>
      </c>
      <c r="N265" s="53">
        <f t="shared" si="19"/>
        <v>1.4271287433869553</v>
      </c>
      <c r="O265" s="53">
        <f t="shared" si="19"/>
        <v>0</v>
      </c>
      <c r="P265" s="53">
        <f t="shared" si="19"/>
        <v>0.78554790925563966</v>
      </c>
      <c r="Q265" s="54">
        <f t="shared" si="19"/>
        <v>22066.089507851691</v>
      </c>
      <c r="R265" s="53">
        <f t="shared" si="19"/>
        <v>72.842358897903452</v>
      </c>
      <c r="S265" s="53">
        <f t="shared" si="19"/>
        <v>0.25335856863042711</v>
      </c>
      <c r="T265" s="53">
        <f t="shared" si="19"/>
        <v>2.2056312285064949E-2</v>
      </c>
      <c r="U265" s="54">
        <f t="shared" si="19"/>
        <v>23962.649333751142</v>
      </c>
    </row>
    <row r="266" spans="2:21" x14ac:dyDescent="0.25">
      <c r="B266" s="45">
        <v>204</v>
      </c>
      <c r="C266" s="46" t="s">
        <v>113</v>
      </c>
      <c r="D266" s="46" t="s">
        <v>85</v>
      </c>
      <c r="E266" s="46" t="s">
        <v>13</v>
      </c>
      <c r="F266" s="47">
        <v>1</v>
      </c>
      <c r="G266" s="47" t="s">
        <v>108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9"/>
      <c r="R266" s="48"/>
      <c r="S266" s="48"/>
      <c r="T266" s="48"/>
      <c r="U266" s="49"/>
    </row>
    <row r="267" spans="2:21" x14ac:dyDescent="0.25">
      <c r="B267" s="45">
        <v>204</v>
      </c>
      <c r="C267" s="46" t="s">
        <v>113</v>
      </c>
      <c r="D267" s="46" t="s">
        <v>85</v>
      </c>
      <c r="E267" s="46" t="s">
        <v>14</v>
      </c>
      <c r="F267" s="47">
        <v>1</v>
      </c>
      <c r="G267" s="47" t="s">
        <v>108</v>
      </c>
      <c r="H267" s="48"/>
      <c r="I267" s="48"/>
      <c r="J267" s="48"/>
      <c r="K267" s="48"/>
      <c r="L267" s="48"/>
      <c r="M267" s="48"/>
      <c r="N267" s="48"/>
      <c r="O267" s="48"/>
      <c r="P267" s="48"/>
      <c r="Q267" s="49"/>
      <c r="R267" s="48"/>
      <c r="S267" s="48"/>
      <c r="T267" s="48"/>
      <c r="U267" s="49"/>
    </row>
    <row r="268" spans="2:21" x14ac:dyDescent="0.25">
      <c r="B268" s="45">
        <v>204</v>
      </c>
      <c r="C268" s="46" t="s">
        <v>113</v>
      </c>
      <c r="D268" s="46" t="s">
        <v>85</v>
      </c>
      <c r="E268" s="46" t="s">
        <v>15</v>
      </c>
      <c r="F268" s="47">
        <v>1</v>
      </c>
      <c r="G268" s="47" t="s">
        <v>108</v>
      </c>
      <c r="H268" s="48"/>
      <c r="I268" s="48"/>
      <c r="J268" s="48"/>
      <c r="K268" s="48"/>
      <c r="L268" s="48"/>
      <c r="M268" s="48"/>
      <c r="N268" s="48"/>
      <c r="O268" s="48"/>
      <c r="P268" s="48"/>
      <c r="Q268" s="49"/>
      <c r="R268" s="48"/>
      <c r="S268" s="48"/>
      <c r="T268" s="48"/>
      <c r="U268" s="49"/>
    </row>
    <row r="269" spans="2:21" x14ac:dyDescent="0.25">
      <c r="B269" s="45">
        <v>204</v>
      </c>
      <c r="C269" s="46" t="s">
        <v>113</v>
      </c>
      <c r="D269" s="46" t="s">
        <v>85</v>
      </c>
      <c r="E269" s="46" t="s">
        <v>16</v>
      </c>
      <c r="F269" s="47">
        <v>2</v>
      </c>
      <c r="G269" s="47" t="s">
        <v>108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9"/>
      <c r="R269" s="48"/>
      <c r="S269" s="48"/>
      <c r="T269" s="48"/>
      <c r="U269" s="49"/>
    </row>
    <row r="270" spans="2:21" x14ac:dyDescent="0.25">
      <c r="B270" s="45">
        <v>204</v>
      </c>
      <c r="C270" s="46" t="s">
        <v>113</v>
      </c>
      <c r="D270" s="46" t="s">
        <v>85</v>
      </c>
      <c r="E270" s="46" t="s">
        <v>17</v>
      </c>
      <c r="F270" s="47">
        <v>2</v>
      </c>
      <c r="G270" s="47" t="s">
        <v>108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9"/>
      <c r="R270" s="48"/>
      <c r="S270" s="48"/>
      <c r="T270" s="48"/>
      <c r="U270" s="49"/>
    </row>
    <row r="271" spans="2:21" x14ac:dyDescent="0.25">
      <c r="B271" s="45">
        <v>204</v>
      </c>
      <c r="C271" s="46" t="s">
        <v>113</v>
      </c>
      <c r="D271" s="46" t="s">
        <v>85</v>
      </c>
      <c r="E271" s="46" t="s">
        <v>18</v>
      </c>
      <c r="F271" s="47">
        <v>2</v>
      </c>
      <c r="G271" s="47" t="s">
        <v>108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9"/>
      <c r="R271" s="48"/>
      <c r="S271" s="48"/>
      <c r="T271" s="48"/>
      <c r="U271" s="49"/>
    </row>
    <row r="272" spans="2:21" x14ac:dyDescent="0.25">
      <c r="B272" s="45">
        <v>204</v>
      </c>
      <c r="C272" s="46" t="s">
        <v>113</v>
      </c>
      <c r="D272" s="46" t="s">
        <v>85</v>
      </c>
      <c r="E272" s="46" t="s">
        <v>19</v>
      </c>
      <c r="F272" s="47">
        <v>3</v>
      </c>
      <c r="G272" s="47" t="s">
        <v>108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9"/>
      <c r="R272" s="48"/>
      <c r="S272" s="48"/>
      <c r="T272" s="48"/>
      <c r="U272" s="49"/>
    </row>
    <row r="273" spans="2:21" x14ac:dyDescent="0.25">
      <c r="B273" s="45">
        <v>204</v>
      </c>
      <c r="C273" s="46" t="s">
        <v>113</v>
      </c>
      <c r="D273" s="46" t="s">
        <v>85</v>
      </c>
      <c r="E273" s="46" t="s">
        <v>20</v>
      </c>
      <c r="F273" s="47">
        <v>3</v>
      </c>
      <c r="G273" s="47" t="s">
        <v>108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9"/>
      <c r="R273" s="48"/>
      <c r="S273" s="48"/>
      <c r="T273" s="48"/>
      <c r="U273" s="49"/>
    </row>
    <row r="274" spans="2:21" x14ac:dyDescent="0.25">
      <c r="B274" s="45">
        <v>204</v>
      </c>
      <c r="C274" s="46" t="s">
        <v>113</v>
      </c>
      <c r="D274" s="46" t="s">
        <v>85</v>
      </c>
      <c r="E274" s="46" t="s">
        <v>21</v>
      </c>
      <c r="F274" s="47">
        <v>3</v>
      </c>
      <c r="G274" s="47" t="s">
        <v>108</v>
      </c>
      <c r="H274" s="48">
        <v>3.2430369067020006</v>
      </c>
      <c r="I274" s="48">
        <v>1.8741543841190657E-5</v>
      </c>
      <c r="J274" s="48">
        <v>0</v>
      </c>
      <c r="K274" s="48">
        <v>0.71137583759914857</v>
      </c>
      <c r="L274" s="48">
        <v>1.9486939034578748E-2</v>
      </c>
      <c r="M274" s="48">
        <v>7.7947756138314991E-2</v>
      </c>
      <c r="N274" s="48">
        <v>7.7947756138314991E-2</v>
      </c>
      <c r="O274" s="48">
        <v>1.1671541048031762E-3</v>
      </c>
      <c r="P274" s="48">
        <v>3.9280960467736996</v>
      </c>
      <c r="Q274" s="49">
        <v>1449.0760382935989</v>
      </c>
      <c r="R274" s="48">
        <v>2.3063478580878996E-2</v>
      </c>
      <c r="S274" s="48">
        <v>2.3063478580878996E-3</v>
      </c>
      <c r="T274" s="48">
        <v>1.2046846223743982E-3</v>
      </c>
      <c r="U274" s="49">
        <v>1450.339916919831</v>
      </c>
    </row>
    <row r="275" spans="2:21" x14ac:dyDescent="0.25">
      <c r="B275" s="45">
        <v>204</v>
      </c>
      <c r="C275" s="46" t="s">
        <v>113</v>
      </c>
      <c r="D275" s="46" t="s">
        <v>85</v>
      </c>
      <c r="E275" s="46" t="s">
        <v>22</v>
      </c>
      <c r="F275" s="47">
        <v>4</v>
      </c>
      <c r="G275" s="47" t="s">
        <v>108</v>
      </c>
      <c r="H275" s="48">
        <v>10.028413626424575</v>
      </c>
      <c r="I275" s="48">
        <v>0</v>
      </c>
      <c r="J275" s="48">
        <v>0</v>
      </c>
      <c r="K275" s="48">
        <v>2.1997810535382945</v>
      </c>
      <c r="L275" s="48">
        <v>6.0259284915264694E-2</v>
      </c>
      <c r="M275" s="48">
        <v>0.24103713966105877</v>
      </c>
      <c r="N275" s="48">
        <v>0.24103713966105877</v>
      </c>
      <c r="O275" s="48">
        <v>0</v>
      </c>
      <c r="P275" s="48">
        <v>14.949039452663209</v>
      </c>
      <c r="Q275" s="49">
        <v>4644.0510092591094</v>
      </c>
      <c r="R275" s="48">
        <v>7.1318985730707649E-2</v>
      </c>
      <c r="S275" s="48">
        <v>7.1318985730707664E-3</v>
      </c>
      <c r="T275" s="48">
        <v>3.7252353365442858E-3</v>
      </c>
      <c r="U275" s="49">
        <v>4647.9592896771537</v>
      </c>
    </row>
    <row r="276" spans="2:21" x14ac:dyDescent="0.25">
      <c r="B276" s="45">
        <v>204</v>
      </c>
      <c r="C276" s="46" t="s">
        <v>113</v>
      </c>
      <c r="D276" s="46" t="s">
        <v>85</v>
      </c>
      <c r="E276" s="46" t="s">
        <v>23</v>
      </c>
      <c r="F276" s="47">
        <v>4</v>
      </c>
      <c r="G276" s="47" t="s">
        <v>108</v>
      </c>
      <c r="H276" s="48">
        <v>8.1654701567260659</v>
      </c>
      <c r="I276" s="48">
        <v>0</v>
      </c>
      <c r="J276" s="48">
        <v>0</v>
      </c>
      <c r="K276" s="48">
        <v>1.7911353892173307</v>
      </c>
      <c r="L276" s="48">
        <v>4.9065127443958002E-2</v>
      </c>
      <c r="M276" s="48">
        <v>0.19626050977583201</v>
      </c>
      <c r="N276" s="48">
        <v>0.19626050977583201</v>
      </c>
      <c r="O276" s="48">
        <v>0</v>
      </c>
      <c r="P276" s="48">
        <v>12.172008462116258</v>
      </c>
      <c r="Q276" s="49">
        <v>3781.3418288310786</v>
      </c>
      <c r="R276" s="48">
        <v>5.807030616064561E-2</v>
      </c>
      <c r="S276" s="48">
        <v>5.8070306160645608E-3</v>
      </c>
      <c r="T276" s="48">
        <v>3.0332113433357405E-3</v>
      </c>
      <c r="U276" s="49">
        <v>3784.5240816086821</v>
      </c>
    </row>
    <row r="277" spans="2:21" x14ac:dyDescent="0.25">
      <c r="B277" s="45">
        <v>204</v>
      </c>
      <c r="C277" s="46" t="s">
        <v>113</v>
      </c>
      <c r="D277" s="46" t="s">
        <v>85</v>
      </c>
      <c r="E277" s="46" t="s">
        <v>24</v>
      </c>
      <c r="F277" s="47">
        <v>4</v>
      </c>
      <c r="G277" s="47" t="s">
        <v>108</v>
      </c>
      <c r="H277" s="48">
        <v>2.64054215508065</v>
      </c>
      <c r="I277" s="48">
        <v>0</v>
      </c>
      <c r="J277" s="48">
        <v>0</v>
      </c>
      <c r="K277" s="48">
        <v>0.57921569853381971</v>
      </c>
      <c r="L277" s="48">
        <v>1.5866635340459307E-2</v>
      </c>
      <c r="M277" s="48">
        <v>6.3466541361837228E-2</v>
      </c>
      <c r="N277" s="48">
        <v>6.3466541361837228E-2</v>
      </c>
      <c r="O277" s="48">
        <v>0</v>
      </c>
      <c r="P277" s="48">
        <v>3.936172790949632</v>
      </c>
      <c r="Q277" s="49">
        <v>1222.8068084448932</v>
      </c>
      <c r="R277" s="48">
        <v>1.8778721669727411E-2</v>
      </c>
      <c r="S277" s="48">
        <v>1.8778721669727415E-3</v>
      </c>
      <c r="T277" s="48">
        <v>9.8087706691933532E-4</v>
      </c>
      <c r="U277" s="49">
        <v>1223.8358823923938</v>
      </c>
    </row>
    <row r="278" spans="2:21" x14ac:dyDescent="0.25">
      <c r="B278" s="50">
        <v>204</v>
      </c>
      <c r="C278" s="51" t="s">
        <v>113</v>
      </c>
      <c r="D278" s="51"/>
      <c r="E278" s="51" t="s">
        <v>81</v>
      </c>
      <c r="F278" s="52"/>
      <c r="G278" s="52"/>
      <c r="H278" s="53">
        <f>SUM(H266:H277)</f>
        <v>24.07746284493329</v>
      </c>
      <c r="I278" s="53">
        <f t="shared" ref="I278:U278" si="20">SUM(I266:I277)</f>
        <v>1.8741543841190657E-5</v>
      </c>
      <c r="J278" s="53">
        <f t="shared" si="20"/>
        <v>0</v>
      </c>
      <c r="K278" s="53">
        <f t="shared" si="20"/>
        <v>5.2815079788885937</v>
      </c>
      <c r="L278" s="53">
        <f t="shared" si="20"/>
        <v>0.14467798673426077</v>
      </c>
      <c r="M278" s="53">
        <f t="shared" si="20"/>
        <v>0.57871194693704309</v>
      </c>
      <c r="N278" s="53">
        <f t="shared" si="20"/>
        <v>0.57871194693704309</v>
      </c>
      <c r="O278" s="53">
        <f t="shared" si="20"/>
        <v>1.1671541048031762E-3</v>
      </c>
      <c r="P278" s="53">
        <f t="shared" si="20"/>
        <v>34.985316752502804</v>
      </c>
      <c r="Q278" s="54">
        <f t="shared" si="20"/>
        <v>11097.275684828681</v>
      </c>
      <c r="R278" s="53">
        <f t="shared" si="20"/>
        <v>0.17123149214195968</v>
      </c>
      <c r="S278" s="53">
        <f t="shared" si="20"/>
        <v>1.7123149214195967E-2</v>
      </c>
      <c r="T278" s="53">
        <f t="shared" si="20"/>
        <v>8.9440083691737608E-3</v>
      </c>
      <c r="U278" s="54">
        <f t="shared" si="20"/>
        <v>11106.659170598061</v>
      </c>
    </row>
    <row r="279" spans="2:21" x14ac:dyDescent="0.25">
      <c r="B279" s="45">
        <v>204</v>
      </c>
      <c r="C279" s="46" t="s">
        <v>114</v>
      </c>
      <c r="D279" s="46" t="s">
        <v>85</v>
      </c>
      <c r="E279" s="46" t="s">
        <v>13</v>
      </c>
      <c r="F279" s="47">
        <v>1</v>
      </c>
      <c r="G279" s="47" t="s">
        <v>108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9"/>
      <c r="R279" s="48"/>
      <c r="S279" s="48"/>
      <c r="T279" s="48"/>
      <c r="U279" s="49"/>
    </row>
    <row r="280" spans="2:21" x14ac:dyDescent="0.25">
      <c r="B280" s="45">
        <v>204</v>
      </c>
      <c r="C280" s="46" t="s">
        <v>114</v>
      </c>
      <c r="D280" s="46" t="s">
        <v>85</v>
      </c>
      <c r="E280" s="46" t="s">
        <v>14</v>
      </c>
      <c r="F280" s="47">
        <v>1</v>
      </c>
      <c r="G280" s="47" t="s">
        <v>108</v>
      </c>
      <c r="H280" s="48"/>
      <c r="I280" s="48"/>
      <c r="J280" s="48"/>
      <c r="K280" s="48"/>
      <c r="L280" s="48"/>
      <c r="M280" s="48"/>
      <c r="N280" s="48"/>
      <c r="O280" s="48"/>
      <c r="P280" s="48"/>
      <c r="Q280" s="49"/>
      <c r="R280" s="48"/>
      <c r="S280" s="48"/>
      <c r="T280" s="48"/>
      <c r="U280" s="49"/>
    </row>
    <row r="281" spans="2:21" x14ac:dyDescent="0.25">
      <c r="B281" s="45">
        <v>204</v>
      </c>
      <c r="C281" s="46" t="s">
        <v>114</v>
      </c>
      <c r="D281" s="46" t="s">
        <v>85</v>
      </c>
      <c r="E281" s="46" t="s">
        <v>15</v>
      </c>
      <c r="F281" s="47">
        <v>1</v>
      </c>
      <c r="G281" s="47" t="s">
        <v>108</v>
      </c>
      <c r="H281" s="48"/>
      <c r="I281" s="48"/>
      <c r="J281" s="48"/>
      <c r="K281" s="48"/>
      <c r="L281" s="48"/>
      <c r="M281" s="48"/>
      <c r="N281" s="48"/>
      <c r="O281" s="48"/>
      <c r="P281" s="48"/>
      <c r="Q281" s="49"/>
      <c r="R281" s="48"/>
      <c r="S281" s="48"/>
      <c r="T281" s="48"/>
      <c r="U281" s="49"/>
    </row>
    <row r="282" spans="2:21" x14ac:dyDescent="0.25">
      <c r="B282" s="45">
        <v>204</v>
      </c>
      <c r="C282" s="46" t="s">
        <v>114</v>
      </c>
      <c r="D282" s="46" t="s">
        <v>85</v>
      </c>
      <c r="E282" s="46" t="s">
        <v>16</v>
      </c>
      <c r="F282" s="47">
        <v>2</v>
      </c>
      <c r="G282" s="47" t="s">
        <v>108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9"/>
      <c r="R282" s="48"/>
      <c r="S282" s="48"/>
      <c r="T282" s="48"/>
      <c r="U282" s="49"/>
    </row>
    <row r="283" spans="2:21" x14ac:dyDescent="0.25">
      <c r="B283" s="45">
        <v>204</v>
      </c>
      <c r="C283" s="46" t="s">
        <v>114</v>
      </c>
      <c r="D283" s="46" t="s">
        <v>85</v>
      </c>
      <c r="E283" s="46" t="s">
        <v>17</v>
      </c>
      <c r="F283" s="47">
        <v>2</v>
      </c>
      <c r="G283" s="47" t="s">
        <v>108</v>
      </c>
      <c r="H283" s="48">
        <v>3.4468355117124837E-2</v>
      </c>
      <c r="I283" s="48">
        <v>0</v>
      </c>
      <c r="J283" s="48">
        <v>0</v>
      </c>
      <c r="K283" s="48">
        <v>7.5608004773048045E-3</v>
      </c>
      <c r="L283" s="48">
        <v>2.0711535332870718E-4</v>
      </c>
      <c r="M283" s="48">
        <v>8.2846141331482871E-4</v>
      </c>
      <c r="N283" s="48">
        <v>8.2846141331482871E-4</v>
      </c>
      <c r="O283" s="48">
        <v>0</v>
      </c>
      <c r="P283" s="48">
        <v>1.57694982949657E-3</v>
      </c>
      <c r="Q283" s="49">
        <v>12.852768846151125</v>
      </c>
      <c r="R283" s="48">
        <v>4.1350840103600177E-2</v>
      </c>
      <c r="S283" s="48">
        <v>1.470769885447353E-4</v>
      </c>
      <c r="T283" s="48">
        <v>1.2803892944396814E-5</v>
      </c>
      <c r="U283" s="49">
        <v>13.930368791327462</v>
      </c>
    </row>
    <row r="284" spans="2:21" x14ac:dyDescent="0.25">
      <c r="B284" s="45">
        <v>204</v>
      </c>
      <c r="C284" s="46" t="s">
        <v>114</v>
      </c>
      <c r="D284" s="46" t="s">
        <v>85</v>
      </c>
      <c r="E284" s="46" t="s">
        <v>18</v>
      </c>
      <c r="F284" s="47">
        <v>2</v>
      </c>
      <c r="G284" s="47" t="s">
        <v>108</v>
      </c>
      <c r="H284" s="48">
        <v>5.2759270001222394E-2</v>
      </c>
      <c r="I284" s="48">
        <v>0</v>
      </c>
      <c r="J284" s="48">
        <v>0</v>
      </c>
      <c r="K284" s="48">
        <v>1.1573001161558464E-2</v>
      </c>
      <c r="L284" s="48">
        <v>3.1702281151904665E-4</v>
      </c>
      <c r="M284" s="48">
        <v>1.2680912460761866E-3</v>
      </c>
      <c r="N284" s="48">
        <v>1.2680912460761866E-3</v>
      </c>
      <c r="O284" s="48">
        <v>0</v>
      </c>
      <c r="P284" s="48">
        <v>7.6360134517746772E-3</v>
      </c>
      <c r="Q284" s="49">
        <v>19.830018243549226</v>
      </c>
      <c r="R284" s="48">
        <v>6.1107654626086916E-2</v>
      </c>
      <c r="S284" s="48">
        <v>2.2512459684341477E-4</v>
      </c>
      <c r="T284" s="48">
        <v>1.9598383578929725E-5</v>
      </c>
      <c r="U284" s="49">
        <v>21.424796739060742</v>
      </c>
    </row>
    <row r="285" spans="2:21" x14ac:dyDescent="0.25">
      <c r="B285" s="45">
        <v>204</v>
      </c>
      <c r="C285" s="46" t="s">
        <v>114</v>
      </c>
      <c r="D285" s="46" t="s">
        <v>85</v>
      </c>
      <c r="E285" s="46" t="s">
        <v>19</v>
      </c>
      <c r="F285" s="47">
        <v>3</v>
      </c>
      <c r="G285" s="47" t="s">
        <v>108</v>
      </c>
      <c r="H285" s="48">
        <v>0.15210715577321102</v>
      </c>
      <c r="I285" s="48">
        <v>0</v>
      </c>
      <c r="J285" s="48">
        <v>0</v>
      </c>
      <c r="K285" s="48">
        <v>3.3365440621220488E-2</v>
      </c>
      <c r="L285" s="48">
        <v>9.1398986707495538E-4</v>
      </c>
      <c r="M285" s="48">
        <v>3.6559594682998215E-3</v>
      </c>
      <c r="N285" s="48">
        <v>3.6559594682998215E-3</v>
      </c>
      <c r="O285" s="48">
        <v>0</v>
      </c>
      <c r="P285" s="48">
        <v>6.4008633421593487E-4</v>
      </c>
      <c r="Q285" s="49">
        <v>56.606156533253227</v>
      </c>
      <c r="R285" s="48">
        <v>0.18407396689298122</v>
      </c>
      <c r="S285" s="48">
        <v>6.4904351632706864E-4</v>
      </c>
      <c r="T285" s="48">
        <v>5.6502949792033429E-5</v>
      </c>
      <c r="U285" s="49">
        <v>61.401420673443226</v>
      </c>
    </row>
    <row r="286" spans="2:21" x14ac:dyDescent="0.25">
      <c r="B286" s="45">
        <v>204</v>
      </c>
      <c r="C286" s="46" t="s">
        <v>114</v>
      </c>
      <c r="D286" s="46" t="s">
        <v>85</v>
      </c>
      <c r="E286" s="46" t="s">
        <v>20</v>
      </c>
      <c r="F286" s="47">
        <v>3</v>
      </c>
      <c r="G286" s="47" t="s">
        <v>108</v>
      </c>
      <c r="H286" s="48">
        <v>2.7546906292500961</v>
      </c>
      <c r="I286" s="48">
        <v>0</v>
      </c>
      <c r="J286" s="48">
        <v>0</v>
      </c>
      <c r="K286" s="48">
        <v>0.60425471867421465</v>
      </c>
      <c r="L286" s="48">
        <v>1.6552536987903804E-2</v>
      </c>
      <c r="M286" s="48">
        <v>6.6210147951615214E-2</v>
      </c>
      <c r="N286" s="48">
        <v>6.6210147951615214E-2</v>
      </c>
      <c r="O286" s="48">
        <v>0</v>
      </c>
      <c r="P286" s="48">
        <v>0.13581208962880562</v>
      </c>
      <c r="Q286" s="49">
        <v>1027.8440290276264</v>
      </c>
      <c r="R286" s="48">
        <v>3.2981596634456607</v>
      </c>
      <c r="S286" s="48">
        <v>1.1754306254121636E-2</v>
      </c>
      <c r="T286" s="48">
        <v>1.0232795789645273E-3</v>
      </c>
      <c r="U286" s="49">
        <v>1113.8008038774963</v>
      </c>
    </row>
    <row r="287" spans="2:21" x14ac:dyDescent="0.25">
      <c r="B287" s="45">
        <v>204</v>
      </c>
      <c r="C287" s="46" t="s">
        <v>114</v>
      </c>
      <c r="D287" s="46" t="s">
        <v>85</v>
      </c>
      <c r="E287" s="46" t="s">
        <v>21</v>
      </c>
      <c r="F287" s="47">
        <v>3</v>
      </c>
      <c r="G287" s="47" t="s">
        <v>108</v>
      </c>
      <c r="H287" s="48">
        <v>0.7662896025626601</v>
      </c>
      <c r="I287" s="48">
        <v>0</v>
      </c>
      <c r="J287" s="48">
        <v>0</v>
      </c>
      <c r="K287" s="48">
        <v>0.16808933217503516</v>
      </c>
      <c r="L287" s="48">
        <v>4.6045232285548835E-3</v>
      </c>
      <c r="M287" s="48">
        <v>1.8418092914219534E-2</v>
      </c>
      <c r="N287" s="48">
        <v>1.8418092914219534E-2</v>
      </c>
      <c r="O287" s="48">
        <v>0</v>
      </c>
      <c r="P287" s="48">
        <v>0.20425909526585498</v>
      </c>
      <c r="Q287" s="49">
        <v>290.16115247766419</v>
      </c>
      <c r="R287" s="48">
        <v>0.85653107894668423</v>
      </c>
      <c r="S287" s="48">
        <v>3.2697692336952815E-3</v>
      </c>
      <c r="T287" s="48">
        <v>2.8465211067591845E-4</v>
      </c>
      <c r="U287" s="49">
        <v>312.54882068297252</v>
      </c>
    </row>
    <row r="288" spans="2:21" x14ac:dyDescent="0.25">
      <c r="B288" s="45">
        <v>204</v>
      </c>
      <c r="C288" s="46" t="s">
        <v>114</v>
      </c>
      <c r="D288" s="46" t="s">
        <v>85</v>
      </c>
      <c r="E288" s="46" t="s">
        <v>22</v>
      </c>
      <c r="F288" s="47">
        <v>4</v>
      </c>
      <c r="G288" s="47" t="s">
        <v>108</v>
      </c>
      <c r="H288" s="48">
        <v>0.69323235298393693</v>
      </c>
      <c r="I288" s="48">
        <v>0</v>
      </c>
      <c r="J288" s="48">
        <v>0</v>
      </c>
      <c r="K288" s="48">
        <v>0.15206387097712171</v>
      </c>
      <c r="L288" s="48">
        <v>4.1655327978161938E-3</v>
      </c>
      <c r="M288" s="48">
        <v>1.6662131191264775E-2</v>
      </c>
      <c r="N288" s="48">
        <v>1.6662131191264775E-2</v>
      </c>
      <c r="O288" s="48">
        <v>0</v>
      </c>
      <c r="P288" s="48">
        <v>0.11219490528551182</v>
      </c>
      <c r="Q288" s="49">
        <v>261.02682823722131</v>
      </c>
      <c r="R288" s="48">
        <v>0.7924466542295534</v>
      </c>
      <c r="S288" s="48">
        <v>2.958032853386802E-3</v>
      </c>
      <c r="T288" s="48">
        <v>2.5751367603813364E-4</v>
      </c>
      <c r="U288" s="49">
        <v>281.71948838326938</v>
      </c>
    </row>
    <row r="289" spans="2:21" x14ac:dyDescent="0.25">
      <c r="B289" s="45">
        <v>204</v>
      </c>
      <c r="C289" s="46" t="s">
        <v>114</v>
      </c>
      <c r="D289" s="46" t="s">
        <v>85</v>
      </c>
      <c r="E289" s="46" t="s">
        <v>23</v>
      </c>
      <c r="F289" s="47">
        <v>4</v>
      </c>
      <c r="G289" s="47" t="s">
        <v>108</v>
      </c>
      <c r="H289" s="48">
        <v>25.846188279550287</v>
      </c>
      <c r="I289" s="48">
        <v>0</v>
      </c>
      <c r="J289" s="48">
        <v>0</v>
      </c>
      <c r="K289" s="48">
        <v>5.6694864613207079</v>
      </c>
      <c r="L289" s="48">
        <v>0.15530600167977718</v>
      </c>
      <c r="M289" s="48">
        <v>0.62122400671910871</v>
      </c>
      <c r="N289" s="48">
        <v>0.62122400671910871</v>
      </c>
      <c r="O289" s="48">
        <v>0</v>
      </c>
      <c r="P289" s="48">
        <v>10.107774787090024</v>
      </c>
      <c r="Q289" s="49">
        <v>9921.3143470924842</v>
      </c>
      <c r="R289" s="48">
        <v>26.429335632015437</v>
      </c>
      <c r="S289" s="48">
        <v>0.11028607325760832</v>
      </c>
      <c r="T289" s="48">
        <v>9.6010333718440002E-3</v>
      </c>
      <c r="U289" s="49">
        <v>10614.912987723639</v>
      </c>
    </row>
    <row r="290" spans="2:21" x14ac:dyDescent="0.25">
      <c r="B290" s="45">
        <v>204</v>
      </c>
      <c r="C290" s="46" t="s">
        <v>114</v>
      </c>
      <c r="D290" s="46" t="s">
        <v>85</v>
      </c>
      <c r="E290" s="46" t="s">
        <v>24</v>
      </c>
      <c r="F290" s="47">
        <v>4</v>
      </c>
      <c r="G290" s="47" t="s">
        <v>108</v>
      </c>
      <c r="H290" s="48">
        <v>4.4158028779837304</v>
      </c>
      <c r="I290" s="48">
        <v>0</v>
      </c>
      <c r="J290" s="48">
        <v>0</v>
      </c>
      <c r="K290" s="48">
        <v>0.96862772807385067</v>
      </c>
      <c r="L290" s="48">
        <v>2.6533919886682755E-2</v>
      </c>
      <c r="M290" s="48">
        <v>0.10613567954673102</v>
      </c>
      <c r="N290" s="48">
        <v>0.10613567954673102</v>
      </c>
      <c r="O290" s="48">
        <v>0</v>
      </c>
      <c r="P290" s="48">
        <v>0.43636424904064275</v>
      </c>
      <c r="Q290" s="49">
        <v>1648.2426834447658</v>
      </c>
      <c r="R290" s="48">
        <v>5.3331661313173431</v>
      </c>
      <c r="S290" s="48">
        <v>1.884229714745949E-2</v>
      </c>
      <c r="T290" s="48">
        <v>1.6403297204389262E-3</v>
      </c>
      <c r="U290" s="49">
        <v>1787.1868412776423</v>
      </c>
    </row>
    <row r="291" spans="2:21" x14ac:dyDescent="0.25">
      <c r="B291" s="50">
        <v>204</v>
      </c>
      <c r="C291" s="51" t="s">
        <v>114</v>
      </c>
      <c r="D291" s="51"/>
      <c r="E291" s="51" t="s">
        <v>81</v>
      </c>
      <c r="F291" s="52"/>
      <c r="G291" s="52"/>
      <c r="H291" s="53">
        <f>SUM(H279:H290)</f>
        <v>34.715538523222271</v>
      </c>
      <c r="I291" s="53">
        <f t="shared" ref="I291:U291" si="21">SUM(I279:I290)</f>
        <v>0</v>
      </c>
      <c r="J291" s="53">
        <f t="shared" si="21"/>
        <v>0</v>
      </c>
      <c r="K291" s="53">
        <f t="shared" si="21"/>
        <v>7.6150213534810138</v>
      </c>
      <c r="L291" s="53">
        <f t="shared" si="21"/>
        <v>0.20860064261265751</v>
      </c>
      <c r="M291" s="53">
        <f t="shared" si="21"/>
        <v>0.83440257045063004</v>
      </c>
      <c r="N291" s="53">
        <f t="shared" si="21"/>
        <v>0.83440257045063004</v>
      </c>
      <c r="O291" s="53">
        <f t="shared" si="21"/>
        <v>0</v>
      </c>
      <c r="P291" s="53">
        <f t="shared" si="21"/>
        <v>11.006258175926327</v>
      </c>
      <c r="Q291" s="54">
        <f t="shared" si="21"/>
        <v>13237.877983902716</v>
      </c>
      <c r="R291" s="53">
        <f t="shared" si="21"/>
        <v>36.996171621577346</v>
      </c>
      <c r="S291" s="53">
        <f t="shared" si="21"/>
        <v>0.14813172384798676</v>
      </c>
      <c r="T291" s="53">
        <f t="shared" si="21"/>
        <v>1.2895713684276866E-2</v>
      </c>
      <c r="U291" s="54">
        <f t="shared" si="21"/>
        <v>14206.925528148851</v>
      </c>
    </row>
    <row r="292" spans="2:21" x14ac:dyDescent="0.25">
      <c r="B292" s="45">
        <v>205</v>
      </c>
      <c r="C292" s="46" t="s">
        <v>115</v>
      </c>
      <c r="D292" s="46" t="s">
        <v>85</v>
      </c>
      <c r="E292" s="46" t="s">
        <v>13</v>
      </c>
      <c r="F292" s="47">
        <v>1</v>
      </c>
      <c r="G292" s="47" t="s">
        <v>108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9"/>
      <c r="R292" s="48"/>
      <c r="S292" s="48"/>
      <c r="T292" s="48"/>
      <c r="U292" s="49"/>
    </row>
    <row r="293" spans="2:21" x14ac:dyDescent="0.25">
      <c r="B293" s="45">
        <v>205</v>
      </c>
      <c r="C293" s="46" t="s">
        <v>115</v>
      </c>
      <c r="D293" s="46" t="s">
        <v>85</v>
      </c>
      <c r="E293" s="46" t="s">
        <v>14</v>
      </c>
      <c r="F293" s="47">
        <v>1</v>
      </c>
      <c r="G293" s="47" t="s">
        <v>108</v>
      </c>
      <c r="H293" s="48"/>
      <c r="I293" s="48"/>
      <c r="J293" s="48"/>
      <c r="K293" s="48"/>
      <c r="L293" s="48"/>
      <c r="M293" s="48"/>
      <c r="N293" s="48"/>
      <c r="O293" s="48"/>
      <c r="P293" s="48"/>
      <c r="Q293" s="49"/>
      <c r="R293" s="48"/>
      <c r="S293" s="48"/>
      <c r="T293" s="48"/>
      <c r="U293" s="49"/>
    </row>
    <row r="294" spans="2:21" x14ac:dyDescent="0.25">
      <c r="B294" s="45">
        <v>205</v>
      </c>
      <c r="C294" s="46" t="s">
        <v>115</v>
      </c>
      <c r="D294" s="46" t="s">
        <v>85</v>
      </c>
      <c r="E294" s="46" t="s">
        <v>15</v>
      </c>
      <c r="F294" s="47">
        <v>1</v>
      </c>
      <c r="G294" s="47" t="s">
        <v>108</v>
      </c>
      <c r="H294" s="48">
        <v>1.7477442178560006E-2</v>
      </c>
      <c r="I294" s="48">
        <v>9.3213967765948246E-8</v>
      </c>
      <c r="J294" s="48">
        <v>0</v>
      </c>
      <c r="K294" s="48">
        <v>2.0806478784E-2</v>
      </c>
      <c r="L294" s="48">
        <v>3.9532309689600006E-4</v>
      </c>
      <c r="M294" s="48">
        <v>1.5812923875840003E-3</v>
      </c>
      <c r="N294" s="48">
        <v>1.5812923875840003E-3</v>
      </c>
      <c r="O294" s="48">
        <v>2.3221725303095889E-6</v>
      </c>
      <c r="P294" s="48">
        <v>1.1443563331200006E-3</v>
      </c>
      <c r="Q294" s="49">
        <v>24.183571691783673</v>
      </c>
      <c r="R294" s="48">
        <v>4.6787880649746931E-4</v>
      </c>
      <c r="S294" s="48">
        <v>4.6787880649746917E-5</v>
      </c>
      <c r="T294" s="48">
        <v>1.9715844779100287E-5</v>
      </c>
      <c r="U294" s="49">
        <v>24.209211450379744</v>
      </c>
    </row>
    <row r="295" spans="2:21" x14ac:dyDescent="0.25">
      <c r="B295" s="45">
        <v>205</v>
      </c>
      <c r="C295" s="46" t="s">
        <v>115</v>
      </c>
      <c r="D295" s="46" t="s">
        <v>85</v>
      </c>
      <c r="E295" s="46" t="s">
        <v>16</v>
      </c>
      <c r="F295" s="47">
        <v>2</v>
      </c>
      <c r="G295" s="47" t="s">
        <v>108</v>
      </c>
      <c r="H295" s="48">
        <v>3.2770204084800011E-2</v>
      </c>
      <c r="I295" s="48">
        <v>4.5955879828248501E-7</v>
      </c>
      <c r="J295" s="48">
        <v>0</v>
      </c>
      <c r="K295" s="48">
        <v>3.901214771999998E-2</v>
      </c>
      <c r="L295" s="48">
        <v>7.4123080668000009E-4</v>
      </c>
      <c r="M295" s="48">
        <v>2.9649232267200004E-3</v>
      </c>
      <c r="N295" s="48">
        <v>2.9649232267200004E-3</v>
      </c>
      <c r="O295" s="48">
        <v>1.1448657781774187E-5</v>
      </c>
      <c r="P295" s="48">
        <v>2.1456681246000016E-3</v>
      </c>
      <c r="Q295" s="49">
        <v>45.35862029497985</v>
      </c>
      <c r="R295" s="48">
        <v>8.7727276218275442E-4</v>
      </c>
      <c r="S295" s="48">
        <v>8.7727276218275421E-5</v>
      </c>
      <c r="T295" s="48">
        <v>3.6967208960813022E-5</v>
      </c>
      <c r="U295" s="49">
        <v>45.406694842347463</v>
      </c>
    </row>
    <row r="296" spans="2:21" x14ac:dyDescent="0.25">
      <c r="B296" s="45">
        <v>205</v>
      </c>
      <c r="C296" s="46" t="s">
        <v>115</v>
      </c>
      <c r="D296" s="46" t="s">
        <v>85</v>
      </c>
      <c r="E296" s="46" t="s">
        <v>17</v>
      </c>
      <c r="F296" s="47">
        <v>2</v>
      </c>
      <c r="G296" s="47" t="s">
        <v>108</v>
      </c>
      <c r="H296" s="48">
        <v>3.3862544220960009E-2</v>
      </c>
      <c r="I296" s="48">
        <v>4.2637043028721812E-7</v>
      </c>
      <c r="J296" s="48">
        <v>0</v>
      </c>
      <c r="K296" s="48">
        <v>4.031255264399998E-2</v>
      </c>
      <c r="L296" s="48">
        <v>7.6593850023600005E-4</v>
      </c>
      <c r="M296" s="48">
        <v>3.0637540009440002E-3</v>
      </c>
      <c r="N296" s="48">
        <v>3.0637540009440002E-3</v>
      </c>
      <c r="O296" s="48">
        <v>1.0621859842242976E-5</v>
      </c>
      <c r="P296" s="48">
        <v>2.2171903954200018E-3</v>
      </c>
      <c r="Q296" s="49">
        <v>46.857706041659384</v>
      </c>
      <c r="R296" s="48">
        <v>9.0651518758884625E-4</v>
      </c>
      <c r="S296" s="48">
        <v>9.06515187588846E-5</v>
      </c>
      <c r="T296" s="48">
        <v>3.8199449259506785E-5</v>
      </c>
      <c r="U296" s="49">
        <v>46.907383073939265</v>
      </c>
    </row>
    <row r="297" spans="2:21" x14ac:dyDescent="0.25">
      <c r="B297" s="45">
        <v>205</v>
      </c>
      <c r="C297" s="46" t="s">
        <v>115</v>
      </c>
      <c r="D297" s="46" t="s">
        <v>85</v>
      </c>
      <c r="E297" s="46" t="s">
        <v>18</v>
      </c>
      <c r="F297" s="47">
        <v>2</v>
      </c>
      <c r="G297" s="47" t="s">
        <v>108</v>
      </c>
      <c r="H297" s="48">
        <v>3.2770204084800011E-2</v>
      </c>
      <c r="I297" s="48">
        <v>4.4617278483144857E-7</v>
      </c>
      <c r="J297" s="48">
        <v>0</v>
      </c>
      <c r="K297" s="48">
        <v>3.901214771999998E-2</v>
      </c>
      <c r="L297" s="48">
        <v>7.4123080668000009E-4</v>
      </c>
      <c r="M297" s="48">
        <v>2.9649232267200004E-3</v>
      </c>
      <c r="N297" s="48">
        <v>2.9649232267200004E-3</v>
      </c>
      <c r="O297" s="48">
        <v>1.1115181657204508E-5</v>
      </c>
      <c r="P297" s="48">
        <v>2.1456681246000016E-3</v>
      </c>
      <c r="Q297" s="49">
        <v>45.37293437584065</v>
      </c>
      <c r="R297" s="48">
        <v>8.7727276218275442E-4</v>
      </c>
      <c r="S297" s="48">
        <v>8.7727276218275421E-5</v>
      </c>
      <c r="T297" s="48">
        <v>3.6967208960813022E-5</v>
      </c>
      <c r="U297" s="49">
        <v>45.421008923208269</v>
      </c>
    </row>
    <row r="298" spans="2:21" x14ac:dyDescent="0.25">
      <c r="B298" s="45">
        <v>205</v>
      </c>
      <c r="C298" s="46" t="s">
        <v>115</v>
      </c>
      <c r="D298" s="46" t="s">
        <v>85</v>
      </c>
      <c r="E298" s="46" t="s">
        <v>19</v>
      </c>
      <c r="F298" s="47">
        <v>3</v>
      </c>
      <c r="G298" s="47" t="s">
        <v>108</v>
      </c>
      <c r="H298" s="48">
        <v>3.3862544220960009E-2</v>
      </c>
      <c r="I298" s="48">
        <v>4.2104057219733991E-7</v>
      </c>
      <c r="J298" s="48">
        <v>0</v>
      </c>
      <c r="K298" s="48">
        <v>4.031255264399998E-2</v>
      </c>
      <c r="L298" s="48">
        <v>7.6593850023600005E-4</v>
      </c>
      <c r="M298" s="48">
        <v>3.0637540009440002E-3</v>
      </c>
      <c r="N298" s="48">
        <v>3.0637540009440002E-3</v>
      </c>
      <c r="O298" s="48">
        <v>1.0489080921407417E-5</v>
      </c>
      <c r="P298" s="48">
        <v>2.2171903954200018E-3</v>
      </c>
      <c r="Q298" s="49">
        <v>46.870685971790536</v>
      </c>
      <c r="R298" s="48">
        <v>9.0651518758884625E-4</v>
      </c>
      <c r="S298" s="48">
        <v>9.06515187588846E-5</v>
      </c>
      <c r="T298" s="48">
        <v>3.8199449259506785E-5</v>
      </c>
      <c r="U298" s="49">
        <v>46.920363004070417</v>
      </c>
    </row>
    <row r="299" spans="2:21" x14ac:dyDescent="0.25">
      <c r="B299" s="45">
        <v>205</v>
      </c>
      <c r="C299" s="46" t="s">
        <v>115</v>
      </c>
      <c r="D299" s="46" t="s">
        <v>85</v>
      </c>
      <c r="E299" s="46" t="s">
        <v>20</v>
      </c>
      <c r="F299" s="47">
        <v>3</v>
      </c>
      <c r="G299" s="47" t="s">
        <v>108</v>
      </c>
      <c r="H299" s="48">
        <v>3.3862544220960009E-2</v>
      </c>
      <c r="I299" s="48">
        <v>3.391358691190724E-7</v>
      </c>
      <c r="J299" s="48">
        <v>0</v>
      </c>
      <c r="K299" s="48">
        <v>4.031255264399998E-2</v>
      </c>
      <c r="L299" s="48">
        <v>7.6593850023600005E-4</v>
      </c>
      <c r="M299" s="48">
        <v>3.0637540009440002E-3</v>
      </c>
      <c r="N299" s="48">
        <v>3.0637540009440002E-3</v>
      </c>
      <c r="O299" s="48">
        <v>8.4486479675277692E-6</v>
      </c>
      <c r="P299" s="48">
        <v>2.2171903954200018E-3</v>
      </c>
      <c r="Q299" s="49">
        <v>46.82666426633017</v>
      </c>
      <c r="R299" s="48">
        <v>9.0651518758884625E-4</v>
      </c>
      <c r="S299" s="48">
        <v>9.06515187588846E-5</v>
      </c>
      <c r="T299" s="48">
        <v>3.8199449259506785E-5</v>
      </c>
      <c r="U299" s="49">
        <v>46.876341298610029</v>
      </c>
    </row>
    <row r="300" spans="2:21" x14ac:dyDescent="0.25">
      <c r="B300" s="45">
        <v>205</v>
      </c>
      <c r="C300" s="46" t="s">
        <v>115</v>
      </c>
      <c r="D300" s="46" t="s">
        <v>85</v>
      </c>
      <c r="E300" s="46" t="s">
        <v>21</v>
      </c>
      <c r="F300" s="47">
        <v>3</v>
      </c>
      <c r="G300" s="47" t="s">
        <v>108</v>
      </c>
      <c r="H300" s="48">
        <v>3.2770204084800011E-2</v>
      </c>
      <c r="I300" s="48">
        <v>3.2156379697020465E-7</v>
      </c>
      <c r="J300" s="48">
        <v>0</v>
      </c>
      <c r="K300" s="48">
        <v>3.901214771999998E-2</v>
      </c>
      <c r="L300" s="48">
        <v>7.4123080668000009E-4</v>
      </c>
      <c r="M300" s="48">
        <v>2.9649232267200004E-3</v>
      </c>
      <c r="N300" s="48">
        <v>2.9649232267200004E-3</v>
      </c>
      <c r="O300" s="48">
        <v>8.0108875736436929E-6</v>
      </c>
      <c r="P300" s="48">
        <v>2.1456681246000016E-3</v>
      </c>
      <c r="Q300" s="49">
        <v>45.322945300921987</v>
      </c>
      <c r="R300" s="48">
        <v>8.7727276218275442E-4</v>
      </c>
      <c r="S300" s="48">
        <v>8.7727276218275421E-5</v>
      </c>
      <c r="T300" s="48">
        <v>3.6967208960813022E-5</v>
      </c>
      <c r="U300" s="49">
        <v>45.371019848289599</v>
      </c>
    </row>
    <row r="301" spans="2:21" x14ac:dyDescent="0.25">
      <c r="B301" s="45">
        <v>205</v>
      </c>
      <c r="C301" s="46" t="s">
        <v>115</v>
      </c>
      <c r="D301" s="46" t="s">
        <v>85</v>
      </c>
      <c r="E301" s="46" t="s">
        <v>22</v>
      </c>
      <c r="F301" s="47">
        <v>4</v>
      </c>
      <c r="G301" s="47" t="s">
        <v>108</v>
      </c>
      <c r="H301" s="48">
        <v>3.3862544220960009E-2</v>
      </c>
      <c r="I301" s="48">
        <v>4.8537917966098302E-7</v>
      </c>
      <c r="J301" s="48">
        <v>0</v>
      </c>
      <c r="K301" s="48">
        <v>4.031255264399998E-2</v>
      </c>
      <c r="L301" s="48">
        <v>7.6593850023600005E-4</v>
      </c>
      <c r="M301" s="48">
        <v>3.0637540009440002E-3</v>
      </c>
      <c r="N301" s="48">
        <v>3.0637540009440002E-3</v>
      </c>
      <c r="O301" s="48">
        <v>1.2091902370501683E-5</v>
      </c>
      <c r="P301" s="48">
        <v>2.2171903954200018E-3</v>
      </c>
      <c r="Q301" s="49">
        <v>46.922249390281365</v>
      </c>
      <c r="R301" s="48">
        <v>9.0651518758884625E-4</v>
      </c>
      <c r="S301" s="48">
        <v>9.06515187588846E-5</v>
      </c>
      <c r="T301" s="48">
        <v>3.8199449259506785E-5</v>
      </c>
      <c r="U301" s="49">
        <v>46.971926422561239</v>
      </c>
    </row>
    <row r="302" spans="2:21" x14ac:dyDescent="0.25">
      <c r="B302" s="45">
        <v>205</v>
      </c>
      <c r="C302" s="46" t="s">
        <v>115</v>
      </c>
      <c r="D302" s="46" t="s">
        <v>85</v>
      </c>
      <c r="E302" s="46" t="s">
        <v>23</v>
      </c>
      <c r="F302" s="47">
        <v>4</v>
      </c>
      <c r="G302" s="47" t="s">
        <v>108</v>
      </c>
      <c r="H302" s="48">
        <v>3.2770204084800011E-2</v>
      </c>
      <c r="I302" s="48">
        <v>3.5588948198943328E-7</v>
      </c>
      <c r="J302" s="48">
        <v>0</v>
      </c>
      <c r="K302" s="48">
        <v>3.901214771999998E-2</v>
      </c>
      <c r="L302" s="48">
        <v>7.4123080668000009E-4</v>
      </c>
      <c r="M302" s="48">
        <v>2.9649232267200004E-3</v>
      </c>
      <c r="N302" s="48">
        <v>2.9649232267200004E-3</v>
      </c>
      <c r="O302" s="48">
        <v>8.8660186741227267E-6</v>
      </c>
      <c r="P302" s="48">
        <v>2.1456681246000016E-3</v>
      </c>
      <c r="Q302" s="49">
        <v>45.416615051742227</v>
      </c>
      <c r="R302" s="48">
        <v>8.7727276218275442E-4</v>
      </c>
      <c r="S302" s="48">
        <v>8.7727276218275421E-5</v>
      </c>
      <c r="T302" s="48">
        <v>3.6967208960813022E-5</v>
      </c>
      <c r="U302" s="49">
        <v>45.464689599109846</v>
      </c>
    </row>
    <row r="303" spans="2:21" x14ac:dyDescent="0.25">
      <c r="B303" s="45">
        <v>205</v>
      </c>
      <c r="C303" s="46" t="s">
        <v>115</v>
      </c>
      <c r="D303" s="46" t="s">
        <v>85</v>
      </c>
      <c r="E303" s="46" t="s">
        <v>24</v>
      </c>
      <c r="F303" s="47">
        <v>4</v>
      </c>
      <c r="G303" s="47" t="s">
        <v>108</v>
      </c>
      <c r="H303" s="48">
        <v>3.3862544220960009E-2</v>
      </c>
      <c r="I303" s="48">
        <v>4.3927875719153293E-7</v>
      </c>
      <c r="J303" s="48">
        <v>0</v>
      </c>
      <c r="K303" s="48">
        <v>4.031255264399998E-2</v>
      </c>
      <c r="L303" s="48">
        <v>7.6593850023600005E-4</v>
      </c>
      <c r="M303" s="48">
        <v>3.0637540009440002E-3</v>
      </c>
      <c r="N303" s="48">
        <v>3.0637540009440002E-3</v>
      </c>
      <c r="O303" s="48">
        <v>1.0943435705473277E-5</v>
      </c>
      <c r="P303" s="48">
        <v>2.2171903954200018E-3</v>
      </c>
      <c r="Q303" s="49">
        <v>46.832022104061309</v>
      </c>
      <c r="R303" s="48">
        <v>9.0651518758884625E-4</v>
      </c>
      <c r="S303" s="48">
        <v>9.06515187588846E-5</v>
      </c>
      <c r="T303" s="48">
        <v>3.8199449259506785E-5</v>
      </c>
      <c r="U303" s="49">
        <v>46.88169913634119</v>
      </c>
    </row>
    <row r="304" spans="2:21" x14ac:dyDescent="0.25">
      <c r="B304" s="50">
        <v>205</v>
      </c>
      <c r="C304" s="51" t="s">
        <v>115</v>
      </c>
      <c r="D304" s="51"/>
      <c r="E304" s="51" t="s">
        <v>81</v>
      </c>
      <c r="F304" s="52"/>
      <c r="G304" s="52"/>
      <c r="H304" s="53">
        <f>SUM(H292:H303)</f>
        <v>0.31787097962256017</v>
      </c>
      <c r="I304" s="53">
        <f t="shared" ref="I304:U304" si="22">SUM(I292:I303)</f>
        <v>3.787603638295666E-6</v>
      </c>
      <c r="J304" s="53">
        <f t="shared" si="22"/>
        <v>0</v>
      </c>
      <c r="K304" s="53">
        <f t="shared" si="22"/>
        <v>0.37841783288399983</v>
      </c>
      <c r="L304" s="53">
        <f t="shared" si="22"/>
        <v>7.1899388247960013E-3</v>
      </c>
      <c r="M304" s="53">
        <f t="shared" si="22"/>
        <v>2.8759755299184005E-2</v>
      </c>
      <c r="N304" s="53">
        <f t="shared" si="22"/>
        <v>2.8759755299184005E-2</v>
      </c>
      <c r="O304" s="53">
        <f t="shared" si="22"/>
        <v>9.4357845024207839E-5</v>
      </c>
      <c r="P304" s="53">
        <f t="shared" si="22"/>
        <v>2.0812980808620016E-2</v>
      </c>
      <c r="Q304" s="54">
        <f t="shared" si="22"/>
        <v>439.9640144893911</v>
      </c>
      <c r="R304" s="53">
        <f t="shared" si="22"/>
        <v>8.5095457931727188E-3</v>
      </c>
      <c r="S304" s="53">
        <f t="shared" si="22"/>
        <v>8.5095457931727157E-4</v>
      </c>
      <c r="T304" s="53">
        <f t="shared" si="22"/>
        <v>3.5858192691988629E-4</v>
      </c>
      <c r="U304" s="54">
        <f t="shared" si="22"/>
        <v>440.43033759885708</v>
      </c>
    </row>
    <row r="305" spans="2:21" x14ac:dyDescent="0.25">
      <c r="B305" s="45">
        <v>205</v>
      </c>
      <c r="C305" s="46" t="s">
        <v>116</v>
      </c>
      <c r="D305" s="46" t="s">
        <v>85</v>
      </c>
      <c r="E305" s="46" t="s">
        <v>13</v>
      </c>
      <c r="F305" s="47">
        <v>1</v>
      </c>
      <c r="G305" s="47" t="s">
        <v>108</v>
      </c>
      <c r="H305" s="48"/>
      <c r="I305" s="48"/>
      <c r="J305" s="48"/>
      <c r="K305" s="48"/>
      <c r="L305" s="48"/>
      <c r="M305" s="48"/>
      <c r="N305" s="48"/>
      <c r="O305" s="48"/>
      <c r="P305" s="48"/>
      <c r="Q305" s="49"/>
      <c r="R305" s="48"/>
      <c r="S305" s="48"/>
      <c r="T305" s="48"/>
      <c r="U305" s="49"/>
    </row>
    <row r="306" spans="2:21" x14ac:dyDescent="0.25">
      <c r="B306" s="45">
        <v>205</v>
      </c>
      <c r="C306" s="46" t="s">
        <v>116</v>
      </c>
      <c r="D306" s="46" t="s">
        <v>85</v>
      </c>
      <c r="E306" s="46" t="s">
        <v>14</v>
      </c>
      <c r="F306" s="47">
        <v>1</v>
      </c>
      <c r="G306" s="47" t="s">
        <v>108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9"/>
      <c r="R306" s="48"/>
      <c r="S306" s="48"/>
      <c r="T306" s="48"/>
      <c r="U306" s="49"/>
    </row>
    <row r="307" spans="2:21" x14ac:dyDescent="0.25">
      <c r="B307" s="45">
        <v>205</v>
      </c>
      <c r="C307" s="46" t="s">
        <v>116</v>
      </c>
      <c r="D307" s="46" t="s">
        <v>85</v>
      </c>
      <c r="E307" s="46" t="s">
        <v>15</v>
      </c>
      <c r="F307" s="47">
        <v>1</v>
      </c>
      <c r="G307" s="47" t="s">
        <v>108</v>
      </c>
      <c r="H307" s="48">
        <v>1.7477442178560006E-2</v>
      </c>
      <c r="I307" s="48">
        <v>9.3213967765948246E-8</v>
      </c>
      <c r="J307" s="48">
        <v>0</v>
      </c>
      <c r="K307" s="48">
        <v>2.0806478784E-2</v>
      </c>
      <c r="L307" s="48">
        <v>3.9532309689600006E-4</v>
      </c>
      <c r="M307" s="48">
        <v>1.5812923875840003E-3</v>
      </c>
      <c r="N307" s="48">
        <v>1.5812923875840003E-3</v>
      </c>
      <c r="O307" s="48">
        <v>2.3221725303095889E-6</v>
      </c>
      <c r="P307" s="48">
        <v>1.1443563331200006E-3</v>
      </c>
      <c r="Q307" s="49">
        <v>24.183571691783673</v>
      </c>
      <c r="R307" s="48">
        <v>4.6787880649746931E-4</v>
      </c>
      <c r="S307" s="48">
        <v>4.6787880649746917E-5</v>
      </c>
      <c r="T307" s="48">
        <v>1.9715844779100287E-5</v>
      </c>
      <c r="U307" s="49">
        <v>24.209211450379744</v>
      </c>
    </row>
    <row r="308" spans="2:21" x14ac:dyDescent="0.25">
      <c r="B308" s="45">
        <v>205</v>
      </c>
      <c r="C308" s="46" t="s">
        <v>116</v>
      </c>
      <c r="D308" s="46" t="s">
        <v>85</v>
      </c>
      <c r="E308" s="46" t="s">
        <v>16</v>
      </c>
      <c r="F308" s="47">
        <v>2</v>
      </c>
      <c r="G308" s="47" t="s">
        <v>108</v>
      </c>
      <c r="H308" s="48">
        <v>3.2770204084800011E-2</v>
      </c>
      <c r="I308" s="48">
        <v>4.5955879828248501E-7</v>
      </c>
      <c r="J308" s="48">
        <v>0</v>
      </c>
      <c r="K308" s="48">
        <v>3.901214771999998E-2</v>
      </c>
      <c r="L308" s="48">
        <v>7.4123080668000009E-4</v>
      </c>
      <c r="M308" s="48">
        <v>2.9649232267200004E-3</v>
      </c>
      <c r="N308" s="48">
        <v>2.9649232267200004E-3</v>
      </c>
      <c r="O308" s="48">
        <v>1.1448657781774187E-5</v>
      </c>
      <c r="P308" s="48">
        <v>2.1456681246000016E-3</v>
      </c>
      <c r="Q308" s="49">
        <v>45.35862029497985</v>
      </c>
      <c r="R308" s="48">
        <v>8.7727276218275442E-4</v>
      </c>
      <c r="S308" s="48">
        <v>8.7727276218275421E-5</v>
      </c>
      <c r="T308" s="48">
        <v>3.6967208960813022E-5</v>
      </c>
      <c r="U308" s="49">
        <v>45.406694842347463</v>
      </c>
    </row>
    <row r="309" spans="2:21" x14ac:dyDescent="0.25">
      <c r="B309" s="45">
        <v>205</v>
      </c>
      <c r="C309" s="46" t="s">
        <v>116</v>
      </c>
      <c r="D309" s="46" t="s">
        <v>85</v>
      </c>
      <c r="E309" s="46" t="s">
        <v>17</v>
      </c>
      <c r="F309" s="47">
        <v>2</v>
      </c>
      <c r="G309" s="47" t="s">
        <v>108</v>
      </c>
      <c r="H309" s="48">
        <v>3.3862544220960009E-2</v>
      </c>
      <c r="I309" s="48">
        <v>4.2637043028721812E-7</v>
      </c>
      <c r="J309" s="48">
        <v>0</v>
      </c>
      <c r="K309" s="48">
        <v>4.031255264399998E-2</v>
      </c>
      <c r="L309" s="48">
        <v>7.6593850023600005E-4</v>
      </c>
      <c r="M309" s="48">
        <v>3.0637540009440002E-3</v>
      </c>
      <c r="N309" s="48">
        <v>3.0637540009440002E-3</v>
      </c>
      <c r="O309" s="48">
        <v>1.0621859842242976E-5</v>
      </c>
      <c r="P309" s="48">
        <v>2.2171903954200018E-3</v>
      </c>
      <c r="Q309" s="49">
        <v>46.857706041659384</v>
      </c>
      <c r="R309" s="48">
        <v>9.0651518758884625E-4</v>
      </c>
      <c r="S309" s="48">
        <v>9.06515187588846E-5</v>
      </c>
      <c r="T309" s="48">
        <v>3.8199449259506785E-5</v>
      </c>
      <c r="U309" s="49">
        <v>46.907383073939265</v>
      </c>
    </row>
    <row r="310" spans="2:21" x14ac:dyDescent="0.25">
      <c r="B310" s="45">
        <v>205</v>
      </c>
      <c r="C310" s="46" t="s">
        <v>116</v>
      </c>
      <c r="D310" s="46" t="s">
        <v>85</v>
      </c>
      <c r="E310" s="46" t="s">
        <v>18</v>
      </c>
      <c r="F310" s="47">
        <v>2</v>
      </c>
      <c r="G310" s="47" t="s">
        <v>108</v>
      </c>
      <c r="H310" s="48">
        <v>3.2770204084800011E-2</v>
      </c>
      <c r="I310" s="48">
        <v>4.4617278483144857E-7</v>
      </c>
      <c r="J310" s="48">
        <v>0</v>
      </c>
      <c r="K310" s="48">
        <v>3.901214771999998E-2</v>
      </c>
      <c r="L310" s="48">
        <v>7.4123080668000009E-4</v>
      </c>
      <c r="M310" s="48">
        <v>2.9649232267200004E-3</v>
      </c>
      <c r="N310" s="48">
        <v>2.9649232267200004E-3</v>
      </c>
      <c r="O310" s="48">
        <v>1.1115181657204508E-5</v>
      </c>
      <c r="P310" s="48">
        <v>2.1456681246000016E-3</v>
      </c>
      <c r="Q310" s="49">
        <v>45.37293437584065</v>
      </c>
      <c r="R310" s="48">
        <v>8.7727276218275442E-4</v>
      </c>
      <c r="S310" s="48">
        <v>8.7727276218275421E-5</v>
      </c>
      <c r="T310" s="48">
        <v>3.6967208960813022E-5</v>
      </c>
      <c r="U310" s="49">
        <v>45.421008923208269</v>
      </c>
    </row>
    <row r="311" spans="2:21" x14ac:dyDescent="0.25">
      <c r="B311" s="45">
        <v>205</v>
      </c>
      <c r="C311" s="46" t="s">
        <v>116</v>
      </c>
      <c r="D311" s="46" t="s">
        <v>85</v>
      </c>
      <c r="E311" s="46" t="s">
        <v>19</v>
      </c>
      <c r="F311" s="47">
        <v>3</v>
      </c>
      <c r="G311" s="47" t="s">
        <v>108</v>
      </c>
      <c r="H311" s="48">
        <v>3.3862544220960009E-2</v>
      </c>
      <c r="I311" s="48">
        <v>4.2104057219733991E-7</v>
      </c>
      <c r="J311" s="48">
        <v>0</v>
      </c>
      <c r="K311" s="48">
        <v>4.031255264399998E-2</v>
      </c>
      <c r="L311" s="48">
        <v>7.6593850023600005E-4</v>
      </c>
      <c r="M311" s="48">
        <v>3.0637540009440002E-3</v>
      </c>
      <c r="N311" s="48">
        <v>3.0637540009440002E-3</v>
      </c>
      <c r="O311" s="48">
        <v>1.0489080921407417E-5</v>
      </c>
      <c r="P311" s="48">
        <v>2.2171903954200018E-3</v>
      </c>
      <c r="Q311" s="49">
        <v>46.870685971790536</v>
      </c>
      <c r="R311" s="48">
        <v>9.0651518758884625E-4</v>
      </c>
      <c r="S311" s="48">
        <v>9.06515187588846E-5</v>
      </c>
      <c r="T311" s="48">
        <v>3.8199449259506785E-5</v>
      </c>
      <c r="U311" s="49">
        <v>46.920363004070417</v>
      </c>
    </row>
    <row r="312" spans="2:21" x14ac:dyDescent="0.25">
      <c r="B312" s="45">
        <v>205</v>
      </c>
      <c r="C312" s="46" t="s">
        <v>116</v>
      </c>
      <c r="D312" s="46" t="s">
        <v>85</v>
      </c>
      <c r="E312" s="46" t="s">
        <v>20</v>
      </c>
      <c r="F312" s="47">
        <v>3</v>
      </c>
      <c r="G312" s="47" t="s">
        <v>108</v>
      </c>
      <c r="H312" s="48">
        <v>3.3862544220960009E-2</v>
      </c>
      <c r="I312" s="48">
        <v>3.391358691190724E-7</v>
      </c>
      <c r="J312" s="48">
        <v>0</v>
      </c>
      <c r="K312" s="48">
        <v>4.031255264399998E-2</v>
      </c>
      <c r="L312" s="48">
        <v>7.6593850023600005E-4</v>
      </c>
      <c r="M312" s="48">
        <v>3.0637540009440002E-3</v>
      </c>
      <c r="N312" s="48">
        <v>3.0637540009440002E-3</v>
      </c>
      <c r="O312" s="48">
        <v>8.4486479675277692E-6</v>
      </c>
      <c r="P312" s="48">
        <v>2.2171903954200018E-3</v>
      </c>
      <c r="Q312" s="49">
        <v>46.82666426633017</v>
      </c>
      <c r="R312" s="48">
        <v>9.0651518758884625E-4</v>
      </c>
      <c r="S312" s="48">
        <v>9.06515187588846E-5</v>
      </c>
      <c r="T312" s="48">
        <v>3.8199449259506785E-5</v>
      </c>
      <c r="U312" s="49">
        <v>46.876341298610029</v>
      </c>
    </row>
    <row r="313" spans="2:21" x14ac:dyDescent="0.25">
      <c r="B313" s="45">
        <v>205</v>
      </c>
      <c r="C313" s="46" t="s">
        <v>116</v>
      </c>
      <c r="D313" s="46" t="s">
        <v>85</v>
      </c>
      <c r="E313" s="46" t="s">
        <v>21</v>
      </c>
      <c r="F313" s="47">
        <v>3</v>
      </c>
      <c r="G313" s="47" t="s">
        <v>108</v>
      </c>
      <c r="H313" s="48">
        <v>3.2770204084800011E-2</v>
      </c>
      <c r="I313" s="48">
        <v>3.2156379697020465E-7</v>
      </c>
      <c r="J313" s="48">
        <v>0</v>
      </c>
      <c r="K313" s="48">
        <v>3.901214771999998E-2</v>
      </c>
      <c r="L313" s="48">
        <v>7.4123080668000009E-4</v>
      </c>
      <c r="M313" s="48">
        <v>2.9649232267200004E-3</v>
      </c>
      <c r="N313" s="48">
        <v>2.9649232267200004E-3</v>
      </c>
      <c r="O313" s="48">
        <v>8.0108875736436929E-6</v>
      </c>
      <c r="P313" s="48">
        <v>2.1456681246000016E-3</v>
      </c>
      <c r="Q313" s="49">
        <v>45.322945300921987</v>
      </c>
      <c r="R313" s="48">
        <v>8.7727276218275442E-4</v>
      </c>
      <c r="S313" s="48">
        <v>8.7727276218275421E-5</v>
      </c>
      <c r="T313" s="48">
        <v>3.6967208960813022E-5</v>
      </c>
      <c r="U313" s="49">
        <v>45.371019848289599</v>
      </c>
    </row>
    <row r="314" spans="2:21" x14ac:dyDescent="0.25">
      <c r="B314" s="45">
        <v>205</v>
      </c>
      <c r="C314" s="46" t="s">
        <v>116</v>
      </c>
      <c r="D314" s="46" t="s">
        <v>85</v>
      </c>
      <c r="E314" s="46" t="s">
        <v>22</v>
      </c>
      <c r="F314" s="47">
        <v>4</v>
      </c>
      <c r="G314" s="47" t="s">
        <v>108</v>
      </c>
      <c r="H314" s="48">
        <v>3.3862544220960009E-2</v>
      </c>
      <c r="I314" s="48">
        <v>4.8537917966098302E-7</v>
      </c>
      <c r="J314" s="48">
        <v>0</v>
      </c>
      <c r="K314" s="48">
        <v>4.031255264399998E-2</v>
      </c>
      <c r="L314" s="48">
        <v>7.6593850023600005E-4</v>
      </c>
      <c r="M314" s="48">
        <v>3.0637540009440002E-3</v>
      </c>
      <c r="N314" s="48">
        <v>3.0637540009440002E-3</v>
      </c>
      <c r="O314" s="48">
        <v>1.2091902370501683E-5</v>
      </c>
      <c r="P314" s="48">
        <v>2.2171903954200018E-3</v>
      </c>
      <c r="Q314" s="49">
        <v>46.922249390281365</v>
      </c>
      <c r="R314" s="48">
        <v>9.0651518758884625E-4</v>
      </c>
      <c r="S314" s="48">
        <v>9.06515187588846E-5</v>
      </c>
      <c r="T314" s="48">
        <v>3.8199449259506785E-5</v>
      </c>
      <c r="U314" s="49">
        <v>46.971926422561239</v>
      </c>
    </row>
    <row r="315" spans="2:21" x14ac:dyDescent="0.25">
      <c r="B315" s="45">
        <v>205</v>
      </c>
      <c r="C315" s="46" t="s">
        <v>116</v>
      </c>
      <c r="D315" s="46" t="s">
        <v>85</v>
      </c>
      <c r="E315" s="46" t="s">
        <v>23</v>
      </c>
      <c r="F315" s="47">
        <v>4</v>
      </c>
      <c r="G315" s="47" t="s">
        <v>108</v>
      </c>
      <c r="H315" s="48">
        <v>3.2770204084800011E-2</v>
      </c>
      <c r="I315" s="48">
        <v>3.5588948198943328E-7</v>
      </c>
      <c r="J315" s="48">
        <v>0</v>
      </c>
      <c r="K315" s="48">
        <v>3.901214771999998E-2</v>
      </c>
      <c r="L315" s="48">
        <v>7.4123080668000009E-4</v>
      </c>
      <c r="M315" s="48">
        <v>2.9649232267200004E-3</v>
      </c>
      <c r="N315" s="48">
        <v>2.9649232267200004E-3</v>
      </c>
      <c r="O315" s="48">
        <v>8.8660186741227267E-6</v>
      </c>
      <c r="P315" s="48">
        <v>2.1456681246000016E-3</v>
      </c>
      <c r="Q315" s="49">
        <v>45.416615051742227</v>
      </c>
      <c r="R315" s="48">
        <v>8.7727276218275442E-4</v>
      </c>
      <c r="S315" s="48">
        <v>8.7727276218275421E-5</v>
      </c>
      <c r="T315" s="48">
        <v>3.6967208960813022E-5</v>
      </c>
      <c r="U315" s="49">
        <v>45.464689599109846</v>
      </c>
    </row>
    <row r="316" spans="2:21" x14ac:dyDescent="0.25">
      <c r="B316" s="45">
        <v>205</v>
      </c>
      <c r="C316" s="46" t="s">
        <v>116</v>
      </c>
      <c r="D316" s="46" t="s">
        <v>85</v>
      </c>
      <c r="E316" s="46" t="s">
        <v>24</v>
      </c>
      <c r="F316" s="47">
        <v>4</v>
      </c>
      <c r="G316" s="47" t="s">
        <v>108</v>
      </c>
      <c r="H316" s="48">
        <v>3.3862544220960009E-2</v>
      </c>
      <c r="I316" s="48">
        <v>4.3927875719153293E-7</v>
      </c>
      <c r="J316" s="48">
        <v>0</v>
      </c>
      <c r="K316" s="48">
        <v>4.031255264399998E-2</v>
      </c>
      <c r="L316" s="48">
        <v>7.6593850023600005E-4</v>
      </c>
      <c r="M316" s="48">
        <v>3.0637540009440002E-3</v>
      </c>
      <c r="N316" s="48">
        <v>3.0637540009440002E-3</v>
      </c>
      <c r="O316" s="48">
        <v>1.0943435705473277E-5</v>
      </c>
      <c r="P316" s="48">
        <v>2.2171903954200018E-3</v>
      </c>
      <c r="Q316" s="49">
        <v>46.832022104061309</v>
      </c>
      <c r="R316" s="48">
        <v>9.0651518758884625E-4</v>
      </c>
      <c r="S316" s="48">
        <v>9.06515187588846E-5</v>
      </c>
      <c r="T316" s="48">
        <v>3.8199449259506785E-5</v>
      </c>
      <c r="U316" s="49">
        <v>46.88169913634119</v>
      </c>
    </row>
    <row r="317" spans="2:21" x14ac:dyDescent="0.25">
      <c r="B317" s="50">
        <v>205</v>
      </c>
      <c r="C317" s="51" t="s">
        <v>116</v>
      </c>
      <c r="D317" s="51"/>
      <c r="E317" s="51" t="s">
        <v>81</v>
      </c>
      <c r="F317" s="52"/>
      <c r="G317" s="52"/>
      <c r="H317" s="53">
        <f>SUM(H305:H316)</f>
        <v>0.31787097962256017</v>
      </c>
      <c r="I317" s="53">
        <f t="shared" ref="I317:U317" si="23">SUM(I305:I316)</f>
        <v>3.787603638295666E-6</v>
      </c>
      <c r="J317" s="53">
        <f t="shared" si="23"/>
        <v>0</v>
      </c>
      <c r="K317" s="53">
        <f t="shared" si="23"/>
        <v>0.37841783288399983</v>
      </c>
      <c r="L317" s="53">
        <f t="shared" si="23"/>
        <v>7.1899388247960013E-3</v>
      </c>
      <c r="M317" s="53">
        <f t="shared" si="23"/>
        <v>2.8759755299184005E-2</v>
      </c>
      <c r="N317" s="53">
        <f t="shared" si="23"/>
        <v>2.8759755299184005E-2</v>
      </c>
      <c r="O317" s="53">
        <f t="shared" si="23"/>
        <v>9.4357845024207839E-5</v>
      </c>
      <c r="P317" s="53">
        <f t="shared" si="23"/>
        <v>2.0812980808620016E-2</v>
      </c>
      <c r="Q317" s="54">
        <f t="shared" si="23"/>
        <v>439.9640144893911</v>
      </c>
      <c r="R317" s="53">
        <f t="shared" si="23"/>
        <v>8.5095457931727188E-3</v>
      </c>
      <c r="S317" s="53">
        <f t="shared" si="23"/>
        <v>8.5095457931727157E-4</v>
      </c>
      <c r="T317" s="53">
        <f t="shared" si="23"/>
        <v>3.5858192691988629E-4</v>
      </c>
      <c r="U317" s="54">
        <f t="shared" si="23"/>
        <v>440.43033759885708</v>
      </c>
    </row>
    <row r="318" spans="2:21" x14ac:dyDescent="0.25">
      <c r="B318" s="45">
        <v>205</v>
      </c>
      <c r="C318" s="46" t="s">
        <v>117</v>
      </c>
      <c r="D318" s="46" t="s">
        <v>85</v>
      </c>
      <c r="E318" s="46" t="s">
        <v>13</v>
      </c>
      <c r="F318" s="47">
        <v>1</v>
      </c>
      <c r="G318" s="47" t="s">
        <v>108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9"/>
      <c r="R318" s="48"/>
      <c r="S318" s="48"/>
      <c r="T318" s="48"/>
      <c r="U318" s="49"/>
    </row>
    <row r="319" spans="2:21" x14ac:dyDescent="0.25">
      <c r="B319" s="45">
        <v>205</v>
      </c>
      <c r="C319" s="46" t="s">
        <v>117</v>
      </c>
      <c r="D319" s="46" t="s">
        <v>85</v>
      </c>
      <c r="E319" s="46" t="s">
        <v>14</v>
      </c>
      <c r="F319" s="47">
        <v>1</v>
      </c>
      <c r="G319" s="47" t="s">
        <v>108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9"/>
      <c r="R319" s="48"/>
      <c r="S319" s="48"/>
      <c r="T319" s="48"/>
      <c r="U319" s="49"/>
    </row>
    <row r="320" spans="2:21" x14ac:dyDescent="0.25">
      <c r="B320" s="45">
        <v>205</v>
      </c>
      <c r="C320" s="46" t="s">
        <v>117</v>
      </c>
      <c r="D320" s="46" t="s">
        <v>85</v>
      </c>
      <c r="E320" s="46" t="s">
        <v>15</v>
      </c>
      <c r="F320" s="47">
        <v>1</v>
      </c>
      <c r="G320" s="47" t="s">
        <v>108</v>
      </c>
      <c r="H320" s="48">
        <v>4.1123393361317661E-3</v>
      </c>
      <c r="I320" s="48">
        <v>2.1932698297870182E-8</v>
      </c>
      <c r="J320" s="48">
        <v>0</v>
      </c>
      <c r="K320" s="48">
        <v>4.8956420668235289E-3</v>
      </c>
      <c r="L320" s="48">
        <v>9.3017199269647082E-5</v>
      </c>
      <c r="M320" s="48">
        <v>3.7206879707858833E-4</v>
      </c>
      <c r="N320" s="48">
        <v>3.7206879707858833E-4</v>
      </c>
      <c r="O320" s="48">
        <v>5.4639353654343265E-7</v>
      </c>
      <c r="P320" s="48">
        <v>2.6926031367529419E-4</v>
      </c>
      <c r="Q320" s="49">
        <v>5.6902521627726292</v>
      </c>
      <c r="R320" s="48">
        <v>1.1008913094058094E-4</v>
      </c>
      <c r="S320" s="48">
        <v>1.1008913094058101E-5</v>
      </c>
      <c r="T320" s="48">
        <v>4.639022300964773E-6</v>
      </c>
      <c r="U320" s="49">
        <v>5.6962850471481739</v>
      </c>
    </row>
    <row r="321" spans="2:21" x14ac:dyDescent="0.25">
      <c r="B321" s="45">
        <v>205</v>
      </c>
      <c r="C321" s="46" t="s">
        <v>117</v>
      </c>
      <c r="D321" s="46" t="s">
        <v>85</v>
      </c>
      <c r="E321" s="46" t="s">
        <v>16</v>
      </c>
      <c r="F321" s="47">
        <v>2</v>
      </c>
      <c r="G321" s="47" t="s">
        <v>108</v>
      </c>
      <c r="H321" s="48">
        <v>7.7106362552470638E-3</v>
      </c>
      <c r="I321" s="48">
        <v>1.0813148194881999E-7</v>
      </c>
      <c r="J321" s="48">
        <v>0</v>
      </c>
      <c r="K321" s="48">
        <v>9.1793288752941172E-3</v>
      </c>
      <c r="L321" s="48">
        <v>1.7440724863058833E-4</v>
      </c>
      <c r="M321" s="48">
        <v>6.976289945223533E-4</v>
      </c>
      <c r="N321" s="48">
        <v>6.976289945223533E-4</v>
      </c>
      <c r="O321" s="48">
        <v>2.6938018310056911E-6</v>
      </c>
      <c r="P321" s="48">
        <v>5.0486308814117636E-4</v>
      </c>
      <c r="Q321" s="49">
        <v>10.672616539995261</v>
      </c>
      <c r="R321" s="48">
        <v>2.0641712051358926E-4</v>
      </c>
      <c r="S321" s="48">
        <v>2.064171205135894E-5</v>
      </c>
      <c r="T321" s="48">
        <v>8.6981668143089486E-6</v>
      </c>
      <c r="U321" s="49">
        <v>10.683928198199405</v>
      </c>
    </row>
    <row r="322" spans="2:21" x14ac:dyDescent="0.25">
      <c r="B322" s="45">
        <v>205</v>
      </c>
      <c r="C322" s="46" t="s">
        <v>117</v>
      </c>
      <c r="D322" s="46" t="s">
        <v>85</v>
      </c>
      <c r="E322" s="46" t="s">
        <v>17</v>
      </c>
      <c r="F322" s="47">
        <v>2</v>
      </c>
      <c r="G322" s="47" t="s">
        <v>108</v>
      </c>
      <c r="H322" s="48">
        <v>7.9676574637552993E-3</v>
      </c>
      <c r="I322" s="48">
        <v>1.0032245418522776E-7</v>
      </c>
      <c r="J322" s="48">
        <v>0</v>
      </c>
      <c r="K322" s="48">
        <v>9.4853065044705892E-3</v>
      </c>
      <c r="L322" s="48">
        <v>1.8022082358494127E-4</v>
      </c>
      <c r="M322" s="48">
        <v>7.2088329433976509E-4</v>
      </c>
      <c r="N322" s="48">
        <v>7.2088329433976509E-4</v>
      </c>
      <c r="O322" s="48">
        <v>2.4992611393512884E-6</v>
      </c>
      <c r="P322" s="48">
        <v>5.2169185774588226E-4</v>
      </c>
      <c r="Q322" s="49">
        <v>11.025342598037504</v>
      </c>
      <c r="R322" s="48">
        <v>2.1329769119737558E-4</v>
      </c>
      <c r="S322" s="48">
        <v>2.1329769119737572E-5</v>
      </c>
      <c r="T322" s="48">
        <v>8.9881057081192473E-6</v>
      </c>
      <c r="U322" s="49">
        <v>11.037031311515118</v>
      </c>
    </row>
    <row r="323" spans="2:21" x14ac:dyDescent="0.25">
      <c r="B323" s="45">
        <v>205</v>
      </c>
      <c r="C323" s="46" t="s">
        <v>117</v>
      </c>
      <c r="D323" s="46" t="s">
        <v>85</v>
      </c>
      <c r="E323" s="46" t="s">
        <v>18</v>
      </c>
      <c r="F323" s="47">
        <v>2</v>
      </c>
      <c r="G323" s="47" t="s">
        <v>108</v>
      </c>
      <c r="H323" s="48">
        <v>7.7106362552470638E-3</v>
      </c>
      <c r="I323" s="48">
        <v>1.0498183172504672E-7</v>
      </c>
      <c r="J323" s="48">
        <v>0</v>
      </c>
      <c r="K323" s="48">
        <v>9.1793288752941172E-3</v>
      </c>
      <c r="L323" s="48">
        <v>1.7440724863058833E-4</v>
      </c>
      <c r="M323" s="48">
        <v>6.976289945223533E-4</v>
      </c>
      <c r="N323" s="48">
        <v>6.976289945223533E-4</v>
      </c>
      <c r="O323" s="48">
        <v>2.6153368605187074E-6</v>
      </c>
      <c r="P323" s="48">
        <v>5.0486308814117636E-4</v>
      </c>
      <c r="Q323" s="49">
        <v>10.675984559021327</v>
      </c>
      <c r="R323" s="48">
        <v>2.0641712051358926E-4</v>
      </c>
      <c r="S323" s="48">
        <v>2.064171205135894E-5</v>
      </c>
      <c r="T323" s="48">
        <v>8.6981668143089486E-6</v>
      </c>
      <c r="U323" s="49">
        <v>10.68729621722547</v>
      </c>
    </row>
    <row r="324" spans="2:21" x14ac:dyDescent="0.25">
      <c r="B324" s="45">
        <v>205</v>
      </c>
      <c r="C324" s="46" t="s">
        <v>117</v>
      </c>
      <c r="D324" s="46" t="s">
        <v>85</v>
      </c>
      <c r="E324" s="46" t="s">
        <v>19</v>
      </c>
      <c r="F324" s="47">
        <v>3</v>
      </c>
      <c r="G324" s="47" t="s">
        <v>108</v>
      </c>
      <c r="H324" s="48">
        <v>7.9676574637552993E-3</v>
      </c>
      <c r="I324" s="48">
        <v>9.906836992878588E-8</v>
      </c>
      <c r="J324" s="48">
        <v>0</v>
      </c>
      <c r="K324" s="48">
        <v>9.4853065044705892E-3</v>
      </c>
      <c r="L324" s="48">
        <v>1.8022082358494127E-4</v>
      </c>
      <c r="M324" s="48">
        <v>7.2088329433976509E-4</v>
      </c>
      <c r="N324" s="48">
        <v>7.2088329433976509E-4</v>
      </c>
      <c r="O324" s="48">
        <v>2.4680190403311568E-6</v>
      </c>
      <c r="P324" s="48">
        <v>5.2169185774588226E-4</v>
      </c>
      <c r="Q324" s="49">
        <v>11.028396699244832</v>
      </c>
      <c r="R324" s="48">
        <v>2.1329769119737558E-4</v>
      </c>
      <c r="S324" s="48">
        <v>2.1329769119737572E-5</v>
      </c>
      <c r="T324" s="48">
        <v>8.9881057081192473E-6</v>
      </c>
      <c r="U324" s="49">
        <v>11.040085412722449</v>
      </c>
    </row>
    <row r="325" spans="2:21" x14ac:dyDescent="0.25">
      <c r="B325" s="45">
        <v>205</v>
      </c>
      <c r="C325" s="46" t="s">
        <v>117</v>
      </c>
      <c r="D325" s="46" t="s">
        <v>85</v>
      </c>
      <c r="E325" s="46" t="s">
        <v>20</v>
      </c>
      <c r="F325" s="47">
        <v>3</v>
      </c>
      <c r="G325" s="47" t="s">
        <v>108</v>
      </c>
      <c r="H325" s="48">
        <v>7.9676574637552993E-3</v>
      </c>
      <c r="I325" s="48">
        <v>7.9796675086840593E-8</v>
      </c>
      <c r="J325" s="48">
        <v>0</v>
      </c>
      <c r="K325" s="48">
        <v>9.4853065044705892E-3</v>
      </c>
      <c r="L325" s="48">
        <v>1.8022082358494127E-4</v>
      </c>
      <c r="M325" s="48">
        <v>7.2088329433976509E-4</v>
      </c>
      <c r="N325" s="48">
        <v>7.2088329433976509E-4</v>
      </c>
      <c r="O325" s="48">
        <v>1.9879171688300627E-6</v>
      </c>
      <c r="P325" s="48">
        <v>5.2169185774588226E-4</v>
      </c>
      <c r="Q325" s="49">
        <v>11.018038650901211</v>
      </c>
      <c r="R325" s="48">
        <v>2.1329769119737558E-4</v>
      </c>
      <c r="S325" s="48">
        <v>2.1329769119737572E-5</v>
      </c>
      <c r="T325" s="48">
        <v>8.9881057081192473E-6</v>
      </c>
      <c r="U325" s="49">
        <v>11.029727364378831</v>
      </c>
    </row>
    <row r="326" spans="2:21" x14ac:dyDescent="0.25">
      <c r="B326" s="45">
        <v>205</v>
      </c>
      <c r="C326" s="46" t="s">
        <v>117</v>
      </c>
      <c r="D326" s="46" t="s">
        <v>85</v>
      </c>
      <c r="E326" s="46" t="s">
        <v>21</v>
      </c>
      <c r="F326" s="47">
        <v>3</v>
      </c>
      <c r="G326" s="47" t="s">
        <v>108</v>
      </c>
      <c r="H326" s="48">
        <v>7.7106362552470638E-3</v>
      </c>
      <c r="I326" s="48">
        <v>7.5662069875342236E-8</v>
      </c>
      <c r="J326" s="48">
        <v>0</v>
      </c>
      <c r="K326" s="48">
        <v>9.1793288752941172E-3</v>
      </c>
      <c r="L326" s="48">
        <v>1.7440724863058833E-4</v>
      </c>
      <c r="M326" s="48">
        <v>6.976289945223533E-4</v>
      </c>
      <c r="N326" s="48">
        <v>6.976289945223533E-4</v>
      </c>
      <c r="O326" s="48">
        <v>1.8849147232102805E-6</v>
      </c>
      <c r="P326" s="48">
        <v>5.0486308814117636E-4</v>
      </c>
      <c r="Q326" s="49">
        <v>10.664222423746349</v>
      </c>
      <c r="R326" s="48">
        <v>2.0641712051358926E-4</v>
      </c>
      <c r="S326" s="48">
        <v>2.064171205135894E-5</v>
      </c>
      <c r="T326" s="48">
        <v>8.6981668143089486E-6</v>
      </c>
      <c r="U326" s="49">
        <v>10.675534081950497</v>
      </c>
    </row>
    <row r="327" spans="2:21" x14ac:dyDescent="0.25">
      <c r="B327" s="45">
        <v>205</v>
      </c>
      <c r="C327" s="46" t="s">
        <v>117</v>
      </c>
      <c r="D327" s="46" t="s">
        <v>85</v>
      </c>
      <c r="E327" s="46" t="s">
        <v>22</v>
      </c>
      <c r="F327" s="47">
        <v>4</v>
      </c>
      <c r="G327" s="47" t="s">
        <v>108</v>
      </c>
      <c r="H327" s="48">
        <v>7.9676574637552993E-3</v>
      </c>
      <c r="I327" s="48">
        <v>1.1420686580258424E-7</v>
      </c>
      <c r="J327" s="48">
        <v>0</v>
      </c>
      <c r="K327" s="48">
        <v>9.4853065044705892E-3</v>
      </c>
      <c r="L327" s="48">
        <v>1.8022082358494127E-4</v>
      </c>
      <c r="M327" s="48">
        <v>7.2088329433976509E-4</v>
      </c>
      <c r="N327" s="48">
        <v>7.2088329433976509E-4</v>
      </c>
      <c r="O327" s="48">
        <v>2.8451534989415715E-6</v>
      </c>
      <c r="P327" s="48">
        <v>5.2169185774588226E-4</v>
      </c>
      <c r="Q327" s="49">
        <v>11.040529268301499</v>
      </c>
      <c r="R327" s="48">
        <v>2.1329769119737558E-4</v>
      </c>
      <c r="S327" s="48">
        <v>2.1329769119737572E-5</v>
      </c>
      <c r="T327" s="48">
        <v>8.9881057081192473E-6</v>
      </c>
      <c r="U327" s="49">
        <v>11.052217981779117</v>
      </c>
    </row>
    <row r="328" spans="2:21" x14ac:dyDescent="0.25">
      <c r="B328" s="45">
        <v>205</v>
      </c>
      <c r="C328" s="46" t="s">
        <v>117</v>
      </c>
      <c r="D328" s="46" t="s">
        <v>85</v>
      </c>
      <c r="E328" s="46" t="s">
        <v>23</v>
      </c>
      <c r="F328" s="47">
        <v>4</v>
      </c>
      <c r="G328" s="47" t="s">
        <v>108</v>
      </c>
      <c r="H328" s="48">
        <v>7.7106362552470638E-3</v>
      </c>
      <c r="I328" s="48">
        <v>8.3738701644572545E-8</v>
      </c>
      <c r="J328" s="48">
        <v>0</v>
      </c>
      <c r="K328" s="48">
        <v>9.1793288752941172E-3</v>
      </c>
      <c r="L328" s="48">
        <v>1.7440724863058833E-4</v>
      </c>
      <c r="M328" s="48">
        <v>6.976289945223533E-4</v>
      </c>
      <c r="N328" s="48">
        <v>6.976289945223533E-4</v>
      </c>
      <c r="O328" s="48">
        <v>2.0861220409700532E-6</v>
      </c>
      <c r="P328" s="48">
        <v>5.0486308814117636E-4</v>
      </c>
      <c r="Q328" s="49">
        <v>10.68626236511582</v>
      </c>
      <c r="R328" s="48">
        <v>2.0641712051358926E-4</v>
      </c>
      <c r="S328" s="48">
        <v>2.064171205135894E-5</v>
      </c>
      <c r="T328" s="48">
        <v>8.6981668143089486E-6</v>
      </c>
      <c r="U328" s="49">
        <v>10.697574023319962</v>
      </c>
    </row>
    <row r="329" spans="2:21" x14ac:dyDescent="0.25">
      <c r="B329" s="45">
        <v>205</v>
      </c>
      <c r="C329" s="46" t="s">
        <v>117</v>
      </c>
      <c r="D329" s="46" t="s">
        <v>85</v>
      </c>
      <c r="E329" s="46" t="s">
        <v>24</v>
      </c>
      <c r="F329" s="47">
        <v>4</v>
      </c>
      <c r="G329" s="47" t="s">
        <v>108</v>
      </c>
      <c r="H329" s="48">
        <v>7.9676574637552993E-3</v>
      </c>
      <c r="I329" s="48">
        <v>1.0335970757447826E-7</v>
      </c>
      <c r="J329" s="48">
        <v>0</v>
      </c>
      <c r="K329" s="48">
        <v>9.4853065044705892E-3</v>
      </c>
      <c r="L329" s="48">
        <v>1.8022082358494127E-4</v>
      </c>
      <c r="M329" s="48">
        <v>7.2088329433976509E-4</v>
      </c>
      <c r="N329" s="48">
        <v>7.2088329433976509E-4</v>
      </c>
      <c r="O329" s="48">
        <v>2.5749260483466526E-6</v>
      </c>
      <c r="P329" s="48">
        <v>5.2169185774588226E-4</v>
      </c>
      <c r="Q329" s="49">
        <v>11.019299318602659</v>
      </c>
      <c r="R329" s="48">
        <v>2.1329769119737558E-4</v>
      </c>
      <c r="S329" s="48">
        <v>2.1329769119737572E-5</v>
      </c>
      <c r="T329" s="48">
        <v>8.9881057081192473E-6</v>
      </c>
      <c r="U329" s="49">
        <v>11.030988032080277</v>
      </c>
    </row>
    <row r="330" spans="2:21" x14ac:dyDescent="0.25">
      <c r="B330" s="50">
        <v>205</v>
      </c>
      <c r="C330" s="51" t="s">
        <v>117</v>
      </c>
      <c r="D330" s="51"/>
      <c r="E330" s="51" t="s">
        <v>81</v>
      </c>
      <c r="F330" s="52"/>
      <c r="G330" s="52"/>
      <c r="H330" s="53">
        <f>SUM(H318:H329)</f>
        <v>7.4793171675896525E-2</v>
      </c>
      <c r="I330" s="53">
        <f t="shared" ref="I330:U330" si="24">SUM(I318:I329)</f>
        <v>8.9120085606956848E-7</v>
      </c>
      <c r="J330" s="53">
        <f t="shared" si="24"/>
        <v>0</v>
      </c>
      <c r="K330" s="53">
        <f t="shared" si="24"/>
        <v>8.9039490090352946E-2</v>
      </c>
      <c r="L330" s="53">
        <f t="shared" si="24"/>
        <v>1.6917503117167068E-3</v>
      </c>
      <c r="M330" s="53">
        <f t="shared" si="24"/>
        <v>6.7670012468668272E-3</v>
      </c>
      <c r="N330" s="53">
        <f t="shared" si="24"/>
        <v>6.7670012468668272E-3</v>
      </c>
      <c r="O330" s="53">
        <f t="shared" si="24"/>
        <v>2.2201845888048896E-5</v>
      </c>
      <c r="P330" s="53">
        <f t="shared" si="24"/>
        <v>4.8971719549694114E-3</v>
      </c>
      <c r="Q330" s="54">
        <f t="shared" si="24"/>
        <v>103.5209445857391</v>
      </c>
      <c r="R330" s="53">
        <f t="shared" si="24"/>
        <v>2.002246068981816E-3</v>
      </c>
      <c r="S330" s="53">
        <f t="shared" si="24"/>
        <v>2.0022460689818171E-4</v>
      </c>
      <c r="T330" s="53">
        <f t="shared" si="24"/>
        <v>8.4372218098796819E-5</v>
      </c>
      <c r="U330" s="54">
        <f t="shared" si="24"/>
        <v>103.6306676703193</v>
      </c>
    </row>
    <row r="331" spans="2:21" x14ac:dyDescent="0.25">
      <c r="B331" s="45">
        <v>205</v>
      </c>
      <c r="C331" s="46" t="s">
        <v>118</v>
      </c>
      <c r="D331" s="46" t="s">
        <v>85</v>
      </c>
      <c r="E331" s="46" t="s">
        <v>13</v>
      </c>
      <c r="F331" s="47">
        <v>1</v>
      </c>
      <c r="G331" s="47" t="s">
        <v>108</v>
      </c>
      <c r="H331" s="48"/>
      <c r="I331" s="48"/>
      <c r="J331" s="48"/>
      <c r="K331" s="48"/>
      <c r="L331" s="48"/>
      <c r="M331" s="48"/>
      <c r="N331" s="48"/>
      <c r="O331" s="48"/>
      <c r="P331" s="48"/>
      <c r="Q331" s="49"/>
      <c r="R331" s="48"/>
      <c r="S331" s="48"/>
      <c r="T331" s="48"/>
      <c r="U331" s="49"/>
    </row>
    <row r="332" spans="2:21" x14ac:dyDescent="0.25">
      <c r="B332" s="45">
        <v>205</v>
      </c>
      <c r="C332" s="46" t="s">
        <v>118</v>
      </c>
      <c r="D332" s="46" t="s">
        <v>85</v>
      </c>
      <c r="E332" s="46" t="s">
        <v>14</v>
      </c>
      <c r="F332" s="47">
        <v>1</v>
      </c>
      <c r="G332" s="47" t="s">
        <v>108</v>
      </c>
      <c r="H332" s="48"/>
      <c r="I332" s="48"/>
      <c r="J332" s="48"/>
      <c r="K332" s="48"/>
      <c r="L332" s="48"/>
      <c r="M332" s="48"/>
      <c r="N332" s="48"/>
      <c r="O332" s="48"/>
      <c r="P332" s="48"/>
      <c r="Q332" s="49"/>
      <c r="R332" s="48"/>
      <c r="S332" s="48"/>
      <c r="T332" s="48"/>
      <c r="U332" s="49"/>
    </row>
    <row r="333" spans="2:21" x14ac:dyDescent="0.25">
      <c r="B333" s="45">
        <v>205</v>
      </c>
      <c r="C333" s="46" t="s">
        <v>118</v>
      </c>
      <c r="D333" s="46" t="s">
        <v>85</v>
      </c>
      <c r="E333" s="46" t="s">
        <v>15</v>
      </c>
      <c r="F333" s="47">
        <v>1</v>
      </c>
      <c r="G333" s="47" t="s">
        <v>108</v>
      </c>
      <c r="H333" s="48"/>
      <c r="I333" s="48"/>
      <c r="J333" s="48"/>
      <c r="K333" s="48"/>
      <c r="L333" s="48"/>
      <c r="M333" s="48"/>
      <c r="N333" s="48"/>
      <c r="O333" s="48"/>
      <c r="P333" s="48"/>
      <c r="Q333" s="49"/>
      <c r="R333" s="48"/>
      <c r="S333" s="48"/>
      <c r="T333" s="48"/>
      <c r="U333" s="49"/>
    </row>
    <row r="334" spans="2:21" x14ac:dyDescent="0.25">
      <c r="B334" s="45">
        <v>205</v>
      </c>
      <c r="C334" s="46" t="s">
        <v>118</v>
      </c>
      <c r="D334" s="46" t="s">
        <v>85</v>
      </c>
      <c r="E334" s="46" t="s">
        <v>16</v>
      </c>
      <c r="F334" s="47">
        <v>2</v>
      </c>
      <c r="G334" s="47" t="s">
        <v>108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9"/>
      <c r="R334" s="48"/>
      <c r="S334" s="48"/>
      <c r="T334" s="48"/>
      <c r="U334" s="49"/>
    </row>
    <row r="335" spans="2:21" x14ac:dyDescent="0.25">
      <c r="B335" s="45">
        <v>205</v>
      </c>
      <c r="C335" s="46" t="s">
        <v>118</v>
      </c>
      <c r="D335" s="46" t="s">
        <v>85</v>
      </c>
      <c r="E335" s="46" t="s">
        <v>17</v>
      </c>
      <c r="F335" s="47">
        <v>2</v>
      </c>
      <c r="G335" s="47" t="s">
        <v>108</v>
      </c>
      <c r="H335" s="48">
        <v>2.4126093859901587</v>
      </c>
      <c r="I335" s="48">
        <v>0</v>
      </c>
      <c r="J335" s="48">
        <v>0</v>
      </c>
      <c r="K335" s="48">
        <v>0.59548979400120072</v>
      </c>
      <c r="L335" s="48">
        <v>1.6312436686884101E-2</v>
      </c>
      <c r="M335" s="48">
        <v>6.5249746747536405E-2</v>
      </c>
      <c r="N335" s="48">
        <v>6.5249746747536405E-2</v>
      </c>
      <c r="O335" s="48">
        <v>0</v>
      </c>
      <c r="P335" s="48">
        <v>1.1156604387152835</v>
      </c>
      <c r="Q335" s="49">
        <v>1047.5305893133452</v>
      </c>
      <c r="R335" s="48">
        <v>2.6206521318139888</v>
      </c>
      <c r="S335" s="48">
        <v>1.1583805957281658E-2</v>
      </c>
      <c r="T335" s="48">
        <v>1.0084365530817737E-3</v>
      </c>
      <c r="U335" s="49">
        <v>1116.498866783965</v>
      </c>
    </row>
    <row r="336" spans="2:21" x14ac:dyDescent="0.25">
      <c r="B336" s="45">
        <v>205</v>
      </c>
      <c r="C336" s="46" t="s">
        <v>118</v>
      </c>
      <c r="D336" s="46" t="s">
        <v>85</v>
      </c>
      <c r="E336" s="46" t="s">
        <v>18</v>
      </c>
      <c r="F336" s="47">
        <v>2</v>
      </c>
      <c r="G336" s="47" t="s">
        <v>108</v>
      </c>
      <c r="H336" s="48">
        <v>4.5235720770096846</v>
      </c>
      <c r="I336" s="48">
        <v>0</v>
      </c>
      <c r="J336" s="48">
        <v>0</v>
      </c>
      <c r="K336" s="48">
        <v>1.1165259573018458</v>
      </c>
      <c r="L336" s="48">
        <v>3.0585341967611111E-2</v>
      </c>
      <c r="M336" s="48">
        <v>0.12234136787044445</v>
      </c>
      <c r="N336" s="48">
        <v>0.12234136787044445</v>
      </c>
      <c r="O336" s="48">
        <v>0</v>
      </c>
      <c r="P336" s="48">
        <v>2.0503853805469583</v>
      </c>
      <c r="Q336" s="49">
        <v>1959.5591612511382</v>
      </c>
      <c r="R336" s="48">
        <v>5.4437464020347113</v>
      </c>
      <c r="S336" s="48">
        <v>2.1719297569735757E-2</v>
      </c>
      <c r="T336" s="48">
        <v>1.8907890599473994E-3</v>
      </c>
      <c r="U336" s="49">
        <v>2102.1251719777874</v>
      </c>
    </row>
    <row r="337" spans="2:21" x14ac:dyDescent="0.25">
      <c r="B337" s="45">
        <v>205</v>
      </c>
      <c r="C337" s="46" t="s">
        <v>118</v>
      </c>
      <c r="D337" s="46" t="s">
        <v>85</v>
      </c>
      <c r="E337" s="46" t="s">
        <v>19</v>
      </c>
      <c r="F337" s="47">
        <v>3</v>
      </c>
      <c r="G337" s="47" t="s">
        <v>108</v>
      </c>
      <c r="H337" s="48">
        <v>13.106692393806114</v>
      </c>
      <c r="I337" s="48">
        <v>0</v>
      </c>
      <c r="J337" s="48">
        <v>0</v>
      </c>
      <c r="K337" s="48">
        <v>3.2350456725183876</v>
      </c>
      <c r="L337" s="48">
        <v>8.8618609829655928E-2</v>
      </c>
      <c r="M337" s="48">
        <v>0.35447443931862371</v>
      </c>
      <c r="N337" s="48">
        <v>0.35447443931862371</v>
      </c>
      <c r="O337" s="48">
        <v>0</v>
      </c>
      <c r="P337" s="48">
        <v>2.1540960583194004</v>
      </c>
      <c r="Q337" s="49">
        <v>5577.689727293221</v>
      </c>
      <c r="R337" s="48">
        <v>16.389171993961444</v>
      </c>
      <c r="S337" s="48">
        <v>6.2929947265093128E-2</v>
      </c>
      <c r="T337" s="48">
        <v>5.4784117879440484E-3</v>
      </c>
      <c r="U337" s="49">
        <v>6006.1721514272567</v>
      </c>
    </row>
    <row r="338" spans="2:21" x14ac:dyDescent="0.25">
      <c r="B338" s="45">
        <v>205</v>
      </c>
      <c r="C338" s="46" t="s">
        <v>118</v>
      </c>
      <c r="D338" s="46" t="s">
        <v>85</v>
      </c>
      <c r="E338" s="46" t="s">
        <v>20</v>
      </c>
      <c r="F338" s="47">
        <v>3</v>
      </c>
      <c r="G338" s="47" t="s">
        <v>108</v>
      </c>
      <c r="H338" s="48">
        <v>67.691202146167669</v>
      </c>
      <c r="I338" s="48">
        <v>0</v>
      </c>
      <c r="J338" s="48">
        <v>0</v>
      </c>
      <c r="K338" s="48">
        <v>16.707810330088577</v>
      </c>
      <c r="L338" s="48">
        <v>0.45768223222560983</v>
      </c>
      <c r="M338" s="48">
        <v>1.8307289289024393</v>
      </c>
      <c r="N338" s="48">
        <v>1.8307289289024393</v>
      </c>
      <c r="O338" s="48">
        <v>0</v>
      </c>
      <c r="P338" s="48">
        <v>1.4585938677157868</v>
      </c>
      <c r="Q338" s="49">
        <v>29240.887248900453</v>
      </c>
      <c r="R338" s="48">
        <v>69.135425898175654</v>
      </c>
      <c r="S338" s="48">
        <v>0.32500982348392987</v>
      </c>
      <c r="T338" s="48">
        <v>2.829396377326426E-2</v>
      </c>
      <c r="U338" s="49">
        <v>31066.125823753056</v>
      </c>
    </row>
    <row r="339" spans="2:21" x14ac:dyDescent="0.25">
      <c r="B339" s="45">
        <v>205</v>
      </c>
      <c r="C339" s="46" t="s">
        <v>118</v>
      </c>
      <c r="D339" s="46" t="s">
        <v>85</v>
      </c>
      <c r="E339" s="46" t="s">
        <v>21</v>
      </c>
      <c r="F339" s="47">
        <v>3</v>
      </c>
      <c r="G339" s="47" t="s">
        <v>108</v>
      </c>
      <c r="H339" s="48">
        <v>388.19731626411664</v>
      </c>
      <c r="I339" s="48">
        <v>0</v>
      </c>
      <c r="J339" s="48">
        <v>0</v>
      </c>
      <c r="K339" s="48">
        <v>142.93337383462969</v>
      </c>
      <c r="L339" s="48">
        <v>3.9154182567156339</v>
      </c>
      <c r="M339" s="48">
        <v>15.661673026862536</v>
      </c>
      <c r="N339" s="48">
        <v>15.661673026862536</v>
      </c>
      <c r="O339" s="48">
        <v>0</v>
      </c>
      <c r="P339" s="48">
        <v>491.74280804748616</v>
      </c>
      <c r="Q339" s="49">
        <v>253999.67269479099</v>
      </c>
      <c r="R339" s="48">
        <v>72.311773949485968</v>
      </c>
      <c r="S339" s="48">
        <v>2.7804212330742484</v>
      </c>
      <c r="T339" s="48">
        <v>0.24205156877945061</v>
      </c>
      <c r="U339" s="49">
        <v>256636.03257098427</v>
      </c>
    </row>
    <row r="340" spans="2:21" x14ac:dyDescent="0.25">
      <c r="B340" s="45">
        <v>205</v>
      </c>
      <c r="C340" s="46" t="s">
        <v>118</v>
      </c>
      <c r="D340" s="46" t="s">
        <v>85</v>
      </c>
      <c r="E340" s="46" t="s">
        <v>22</v>
      </c>
      <c r="F340" s="47">
        <v>4</v>
      </c>
      <c r="G340" s="47" t="s">
        <v>108</v>
      </c>
      <c r="H340" s="48">
        <v>139.05809434570858</v>
      </c>
      <c r="I340" s="48">
        <v>0</v>
      </c>
      <c r="J340" s="48">
        <v>0</v>
      </c>
      <c r="K340" s="48">
        <v>40.39767877191241</v>
      </c>
      <c r="L340" s="48">
        <v>1.1066261485962166</v>
      </c>
      <c r="M340" s="48">
        <v>4.4265045943848662</v>
      </c>
      <c r="N340" s="48">
        <v>4.4265045943848662</v>
      </c>
      <c r="O340" s="48">
        <v>0</v>
      </c>
      <c r="P340" s="48">
        <v>111.81716080693349</v>
      </c>
      <c r="Q340" s="49">
        <v>62344.226501241697</v>
      </c>
      <c r="R340" s="48">
        <v>63.245935146576116</v>
      </c>
      <c r="S340" s="48">
        <v>0.78583861005262834</v>
      </c>
      <c r="T340" s="48">
        <v>6.8411744993181103E-2</v>
      </c>
      <c r="U340" s="49">
        <v>64159.554785701781</v>
      </c>
    </row>
    <row r="341" spans="2:21" x14ac:dyDescent="0.25">
      <c r="B341" s="45">
        <v>205</v>
      </c>
      <c r="C341" s="46" t="s">
        <v>118</v>
      </c>
      <c r="D341" s="46" t="s">
        <v>85</v>
      </c>
      <c r="E341" s="46" t="s">
        <v>23</v>
      </c>
      <c r="F341" s="47">
        <v>4</v>
      </c>
      <c r="G341" s="47" t="s">
        <v>108</v>
      </c>
      <c r="H341" s="48">
        <v>71.650826440810832</v>
      </c>
      <c r="I341" s="48">
        <v>0</v>
      </c>
      <c r="J341" s="48">
        <v>0</v>
      </c>
      <c r="K341" s="48">
        <v>19.698489687303617</v>
      </c>
      <c r="L341" s="48">
        <v>0.53960683976177737</v>
      </c>
      <c r="M341" s="48">
        <v>2.1584273590471095</v>
      </c>
      <c r="N341" s="48">
        <v>2.1584273590471095</v>
      </c>
      <c r="O341" s="48">
        <v>0</v>
      </c>
      <c r="P341" s="48">
        <v>32.50030950243616</v>
      </c>
      <c r="Q341" s="49">
        <v>28316.263333393148</v>
      </c>
      <c r="R341" s="48">
        <v>57.556883785366843</v>
      </c>
      <c r="S341" s="48">
        <v>0.38318621828265759</v>
      </c>
      <c r="T341" s="48">
        <v>3.3358551634793045E-2</v>
      </c>
      <c r="U341" s="49">
        <v>29869.374921075556</v>
      </c>
    </row>
    <row r="342" spans="2:21" x14ac:dyDescent="0.25">
      <c r="B342" s="45">
        <v>205</v>
      </c>
      <c r="C342" s="46" t="s">
        <v>118</v>
      </c>
      <c r="D342" s="46" t="s">
        <v>85</v>
      </c>
      <c r="E342" s="46" t="s">
        <v>24</v>
      </c>
      <c r="F342" s="47">
        <v>4</v>
      </c>
      <c r="G342" s="47" t="s">
        <v>108</v>
      </c>
      <c r="H342" s="48">
        <v>48.550753079915786</v>
      </c>
      <c r="I342" s="48">
        <v>0</v>
      </c>
      <c r="J342" s="48">
        <v>0</v>
      </c>
      <c r="K342" s="48">
        <v>11.982263435131932</v>
      </c>
      <c r="L342" s="48">
        <v>0.32823385995891963</v>
      </c>
      <c r="M342" s="48">
        <v>1.3129354398356785</v>
      </c>
      <c r="N342" s="48">
        <v>1.3129354398356785</v>
      </c>
      <c r="O342" s="48">
        <v>0</v>
      </c>
      <c r="P342" s="48">
        <v>11.631146265416488</v>
      </c>
      <c r="Q342" s="49">
        <v>17815.765798577868</v>
      </c>
      <c r="R342" s="48">
        <v>45.837650740683728</v>
      </c>
      <c r="S342" s="48">
        <v>0.23308579921912076</v>
      </c>
      <c r="T342" s="48">
        <v>2.0291451773593035E-2</v>
      </c>
      <c r="U342" s="49">
        <v>19031.166635262256</v>
      </c>
    </row>
    <row r="343" spans="2:21" x14ac:dyDescent="0.25">
      <c r="B343" s="50">
        <v>205</v>
      </c>
      <c r="C343" s="51" t="s">
        <v>118</v>
      </c>
      <c r="D343" s="51"/>
      <c r="E343" s="51" t="s">
        <v>81</v>
      </c>
      <c r="F343" s="52"/>
      <c r="G343" s="52"/>
      <c r="H343" s="53">
        <f>SUM(H331:H342)</f>
        <v>735.19106613352551</v>
      </c>
      <c r="I343" s="53">
        <f t="shared" ref="I343:U343" si="25">SUM(I331:I342)</f>
        <v>0</v>
      </c>
      <c r="J343" s="53">
        <f t="shared" si="25"/>
        <v>0</v>
      </c>
      <c r="K343" s="53">
        <f t="shared" si="25"/>
        <v>236.66667748288765</v>
      </c>
      <c r="L343" s="53">
        <f t="shared" si="25"/>
        <v>6.4830837257423077</v>
      </c>
      <c r="M343" s="53">
        <f t="shared" si="25"/>
        <v>25.932334902969231</v>
      </c>
      <c r="N343" s="53">
        <f t="shared" si="25"/>
        <v>25.932334902969231</v>
      </c>
      <c r="O343" s="53">
        <f t="shared" si="25"/>
        <v>0</v>
      </c>
      <c r="P343" s="53">
        <f t="shared" si="25"/>
        <v>654.47016036756975</v>
      </c>
      <c r="Q343" s="54">
        <f t="shared" si="25"/>
        <v>400301.59505476186</v>
      </c>
      <c r="R343" s="53">
        <f t="shared" si="25"/>
        <v>332.54124004809847</v>
      </c>
      <c r="S343" s="53">
        <f t="shared" si="25"/>
        <v>4.6037747349046958</v>
      </c>
      <c r="T343" s="53">
        <f t="shared" si="25"/>
        <v>0.40078491835525526</v>
      </c>
      <c r="U343" s="54">
        <f t="shared" si="25"/>
        <v>409987.05092696595</v>
      </c>
    </row>
    <row r="344" spans="2:21" x14ac:dyDescent="0.25">
      <c r="B344" s="45">
        <v>206</v>
      </c>
      <c r="C344" s="46" t="s">
        <v>119</v>
      </c>
      <c r="D344" s="46" t="s">
        <v>85</v>
      </c>
      <c r="E344" s="46" t="s">
        <v>13</v>
      </c>
      <c r="F344" s="47">
        <v>1</v>
      </c>
      <c r="G344" s="47" t="s">
        <v>108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9"/>
      <c r="R344" s="48"/>
      <c r="S344" s="48"/>
      <c r="T344" s="48"/>
      <c r="U344" s="49"/>
    </row>
    <row r="345" spans="2:21" x14ac:dyDescent="0.25">
      <c r="B345" s="45">
        <v>206</v>
      </c>
      <c r="C345" s="46" t="s">
        <v>119</v>
      </c>
      <c r="D345" s="46" t="s">
        <v>85</v>
      </c>
      <c r="E345" s="46" t="s">
        <v>14</v>
      </c>
      <c r="F345" s="47">
        <v>1</v>
      </c>
      <c r="G345" s="47" t="s">
        <v>108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9"/>
      <c r="R345" s="48"/>
      <c r="S345" s="48"/>
      <c r="T345" s="48"/>
      <c r="U345" s="49"/>
    </row>
    <row r="346" spans="2:21" x14ac:dyDescent="0.25">
      <c r="B346" s="45">
        <v>206</v>
      </c>
      <c r="C346" s="46" t="s">
        <v>119</v>
      </c>
      <c r="D346" s="46" t="s">
        <v>85</v>
      </c>
      <c r="E346" s="46" t="s">
        <v>15</v>
      </c>
      <c r="F346" s="47">
        <v>1</v>
      </c>
      <c r="G346" s="47" t="s">
        <v>108</v>
      </c>
      <c r="H346" s="48">
        <v>4.9643309223529409E-3</v>
      </c>
      <c r="I346" s="48">
        <v>2.6412985625465134E-8</v>
      </c>
      <c r="J346" s="48">
        <v>0</v>
      </c>
      <c r="K346" s="48">
        <v>5.9099177647058817E-3</v>
      </c>
      <c r="L346" s="48">
        <v>1.1228843752941176E-4</v>
      </c>
      <c r="M346" s="48">
        <v>4.4915375011764702E-4</v>
      </c>
      <c r="N346" s="48">
        <v>4.4915375011764702E-4</v>
      </c>
      <c r="O346" s="48">
        <v>6.5800771207299117E-7</v>
      </c>
      <c r="P346" s="48">
        <v>3.2504547705882353E-4</v>
      </c>
      <c r="Q346" s="49">
        <v>6.8691845495459516</v>
      </c>
      <c r="R346" s="48">
        <v>1.3289732005855484E-4</v>
      </c>
      <c r="S346" s="48">
        <v>1.3289732005855485E-5</v>
      </c>
      <c r="T346" s="48">
        <v>5.6001316953155277E-6</v>
      </c>
      <c r="U346" s="49">
        <v>6.876467322685162</v>
      </c>
    </row>
    <row r="347" spans="2:21" x14ac:dyDescent="0.25">
      <c r="B347" s="45">
        <v>206</v>
      </c>
      <c r="C347" s="46" t="s">
        <v>119</v>
      </c>
      <c r="D347" s="46" t="s">
        <v>85</v>
      </c>
      <c r="E347" s="46" t="s">
        <v>16</v>
      </c>
      <c r="F347" s="47">
        <v>2</v>
      </c>
      <c r="G347" s="47" t="s">
        <v>108</v>
      </c>
      <c r="H347" s="48">
        <v>1.4892992767058829E-2</v>
      </c>
      <c r="I347" s="48">
        <v>2.0885453874954297E-7</v>
      </c>
      <c r="J347" s="48">
        <v>0</v>
      </c>
      <c r="K347" s="48">
        <v>1.7729753294117648E-2</v>
      </c>
      <c r="L347" s="48">
        <v>3.368653125882354E-4</v>
      </c>
      <c r="M347" s="48">
        <v>1.3474612503529416E-3</v>
      </c>
      <c r="N347" s="48">
        <v>1.3474612503529416E-3</v>
      </c>
      <c r="O347" s="48">
        <v>5.2030428951640519E-6</v>
      </c>
      <c r="P347" s="48">
        <v>9.751364311764713E-4</v>
      </c>
      <c r="Q347" s="49">
        <v>20.614018827250312</v>
      </c>
      <c r="R347" s="48">
        <v>3.9869196017566452E-4</v>
      </c>
      <c r="S347" s="48">
        <v>3.9869196017566437E-5</v>
      </c>
      <c r="T347" s="48">
        <v>1.6800395085946596E-5</v>
      </c>
      <c r="U347" s="49">
        <v>20.635867146667945</v>
      </c>
    </row>
    <row r="348" spans="2:21" x14ac:dyDescent="0.25">
      <c r="B348" s="45">
        <v>206</v>
      </c>
      <c r="C348" s="46" t="s">
        <v>119</v>
      </c>
      <c r="D348" s="46" t="s">
        <v>85</v>
      </c>
      <c r="E348" s="46" t="s">
        <v>17</v>
      </c>
      <c r="F348" s="47">
        <v>2</v>
      </c>
      <c r="G348" s="47" t="s">
        <v>108</v>
      </c>
      <c r="H348" s="48">
        <v>1.5389425859294124E-2</v>
      </c>
      <c r="I348" s="48">
        <v>1.937715040749662E-7</v>
      </c>
      <c r="J348" s="48">
        <v>0</v>
      </c>
      <c r="K348" s="48">
        <v>1.8320745070588236E-2</v>
      </c>
      <c r="L348" s="48">
        <v>3.4809415634117657E-4</v>
      </c>
      <c r="M348" s="48">
        <v>1.3923766253647063E-3</v>
      </c>
      <c r="N348" s="48">
        <v>1.3923766253647063E-3</v>
      </c>
      <c r="O348" s="48">
        <v>4.8272901015167002E-6</v>
      </c>
      <c r="P348" s="48">
        <v>1.0076409788823536E-3</v>
      </c>
      <c r="Q348" s="49">
        <v>21.295304580757563</v>
      </c>
      <c r="R348" s="48">
        <v>4.1198169218151996E-4</v>
      </c>
      <c r="S348" s="48">
        <v>4.1198169218151984E-5</v>
      </c>
      <c r="T348" s="48">
        <v>1.736040825547815E-5</v>
      </c>
      <c r="U348" s="49">
        <v>21.317881177489117</v>
      </c>
    </row>
    <row r="349" spans="2:21" x14ac:dyDescent="0.25">
      <c r="B349" s="45">
        <v>206</v>
      </c>
      <c r="C349" s="46" t="s">
        <v>119</v>
      </c>
      <c r="D349" s="46" t="s">
        <v>85</v>
      </c>
      <c r="E349" s="46" t="s">
        <v>18</v>
      </c>
      <c r="F349" s="47">
        <v>2</v>
      </c>
      <c r="G349" s="47" t="s">
        <v>108</v>
      </c>
      <c r="H349" s="48">
        <v>1.4892992767058829E-2</v>
      </c>
      <c r="I349" s="48">
        <v>2.0277103066426662E-7</v>
      </c>
      <c r="J349" s="48">
        <v>0</v>
      </c>
      <c r="K349" s="48">
        <v>1.7729753294117648E-2</v>
      </c>
      <c r="L349" s="48">
        <v>3.368653125882354E-4</v>
      </c>
      <c r="M349" s="48">
        <v>1.3474612503529416E-3</v>
      </c>
      <c r="N349" s="48">
        <v>1.3474612503529416E-3</v>
      </c>
      <c r="O349" s="48">
        <v>5.0514888340922552E-6</v>
      </c>
      <c r="P349" s="48">
        <v>9.751364311764713E-4</v>
      </c>
      <c r="Q349" s="49">
        <v>20.620524111812326</v>
      </c>
      <c r="R349" s="48">
        <v>3.9869196017566452E-4</v>
      </c>
      <c r="S349" s="48">
        <v>3.9869196017566437E-5</v>
      </c>
      <c r="T349" s="48">
        <v>1.6800395085946596E-5</v>
      </c>
      <c r="U349" s="49">
        <v>20.642372431229958</v>
      </c>
    </row>
    <row r="350" spans="2:21" x14ac:dyDescent="0.25">
      <c r="B350" s="45">
        <v>206</v>
      </c>
      <c r="C350" s="46" t="s">
        <v>119</v>
      </c>
      <c r="D350" s="46" t="s">
        <v>85</v>
      </c>
      <c r="E350" s="46" t="s">
        <v>19</v>
      </c>
      <c r="F350" s="47">
        <v>3</v>
      </c>
      <c r="G350" s="47" t="s">
        <v>108</v>
      </c>
      <c r="H350" s="48">
        <v>1.5389425859294124E-2</v>
      </c>
      <c r="I350" s="48">
        <v>1.9134925678664906E-7</v>
      </c>
      <c r="J350" s="48">
        <v>0</v>
      </c>
      <c r="K350" s="48">
        <v>1.8320745070588236E-2</v>
      </c>
      <c r="L350" s="48">
        <v>3.4809415634117657E-4</v>
      </c>
      <c r="M350" s="48">
        <v>1.3923766253647063E-3</v>
      </c>
      <c r="N350" s="48">
        <v>1.3923766253647063E-3</v>
      </c>
      <c r="O350" s="48">
        <v>4.7669463971410832E-6</v>
      </c>
      <c r="P350" s="48">
        <v>1.0076409788823536E-3</v>
      </c>
      <c r="Q350" s="49">
        <v>21.301203537171144</v>
      </c>
      <c r="R350" s="48">
        <v>4.1198169218151996E-4</v>
      </c>
      <c r="S350" s="48">
        <v>4.1198169218151984E-5</v>
      </c>
      <c r="T350" s="48">
        <v>1.736040825547815E-5</v>
      </c>
      <c r="U350" s="49">
        <v>21.323780133902687</v>
      </c>
    </row>
    <row r="351" spans="2:21" x14ac:dyDescent="0.25">
      <c r="B351" s="45">
        <v>206</v>
      </c>
      <c r="C351" s="46" t="s">
        <v>119</v>
      </c>
      <c r="D351" s="46" t="s">
        <v>85</v>
      </c>
      <c r="E351" s="46" t="s">
        <v>20</v>
      </c>
      <c r="F351" s="47">
        <v>3</v>
      </c>
      <c r="G351" s="47" t="s">
        <v>108</v>
      </c>
      <c r="H351" s="48">
        <v>1.5389425859294124E-2</v>
      </c>
      <c r="I351" s="48">
        <v>1.5412623103507831E-7</v>
      </c>
      <c r="J351" s="48">
        <v>0</v>
      </c>
      <c r="K351" s="48">
        <v>1.8320745070588236E-2</v>
      </c>
      <c r="L351" s="48">
        <v>3.4809415634117657E-4</v>
      </c>
      <c r="M351" s="48">
        <v>1.3923766253647063E-3</v>
      </c>
      <c r="N351" s="48">
        <v>1.3923766253647063E-3</v>
      </c>
      <c r="O351" s="48">
        <v>3.8396359310493198E-6</v>
      </c>
      <c r="P351" s="48">
        <v>1.0076409788823536E-3</v>
      </c>
      <c r="Q351" s="49">
        <v>21.281197102688203</v>
      </c>
      <c r="R351" s="48">
        <v>4.1198169218151996E-4</v>
      </c>
      <c r="S351" s="48">
        <v>4.1198169218151984E-5</v>
      </c>
      <c r="T351" s="48">
        <v>1.736040825547815E-5</v>
      </c>
      <c r="U351" s="49">
        <v>21.303773699419747</v>
      </c>
    </row>
    <row r="352" spans="2:21" x14ac:dyDescent="0.25">
      <c r="B352" s="45">
        <v>206</v>
      </c>
      <c r="C352" s="46" t="s">
        <v>119</v>
      </c>
      <c r="D352" s="46" t="s">
        <v>85</v>
      </c>
      <c r="E352" s="46" t="s">
        <v>21</v>
      </c>
      <c r="F352" s="47">
        <v>3</v>
      </c>
      <c r="G352" s="47" t="s">
        <v>108</v>
      </c>
      <c r="H352" s="48">
        <v>1.4892992767058829E-2</v>
      </c>
      <c r="I352" s="48">
        <v>1.4614029531316105E-7</v>
      </c>
      <c r="J352" s="48">
        <v>0</v>
      </c>
      <c r="K352" s="48">
        <v>1.7729753294117648E-2</v>
      </c>
      <c r="L352" s="48">
        <v>3.368653125882354E-4</v>
      </c>
      <c r="M352" s="48">
        <v>1.3474612503529416E-3</v>
      </c>
      <c r="N352" s="48">
        <v>1.3474612503529416E-3</v>
      </c>
      <c r="O352" s="48">
        <v>3.6406880586787476E-6</v>
      </c>
      <c r="P352" s="48">
        <v>9.751364311764713E-4</v>
      </c>
      <c r="Q352" s="49">
        <v>20.597805701842436</v>
      </c>
      <c r="R352" s="48">
        <v>3.9869196017566452E-4</v>
      </c>
      <c r="S352" s="48">
        <v>3.9869196017566437E-5</v>
      </c>
      <c r="T352" s="48">
        <v>1.6800395085946596E-5</v>
      </c>
      <c r="U352" s="49">
        <v>20.619654021260065</v>
      </c>
    </row>
    <row r="353" spans="2:21" x14ac:dyDescent="0.25">
      <c r="B353" s="45">
        <v>206</v>
      </c>
      <c r="C353" s="46" t="s">
        <v>119</v>
      </c>
      <c r="D353" s="46" t="s">
        <v>85</v>
      </c>
      <c r="E353" s="46" t="s">
        <v>22</v>
      </c>
      <c r="F353" s="47">
        <v>4</v>
      </c>
      <c r="G353" s="47" t="s">
        <v>108</v>
      </c>
      <c r="H353" s="48">
        <v>1.5389425859294124E-2</v>
      </c>
      <c r="I353" s="48">
        <v>2.2058906295688643E-7</v>
      </c>
      <c r="J353" s="48">
        <v>0</v>
      </c>
      <c r="K353" s="48">
        <v>1.8320745070588236E-2</v>
      </c>
      <c r="L353" s="48">
        <v>3.4809415634117657E-4</v>
      </c>
      <c r="M353" s="48">
        <v>1.3923766253647063E-3</v>
      </c>
      <c r="N353" s="48">
        <v>1.3923766253647063E-3</v>
      </c>
      <c r="O353" s="48">
        <v>5.4953766561189259E-6</v>
      </c>
      <c r="P353" s="48">
        <v>1.0076409788823536E-3</v>
      </c>
      <c r="Q353" s="49">
        <v>21.324637435130452</v>
      </c>
      <c r="R353" s="48">
        <v>4.1198169218151996E-4</v>
      </c>
      <c r="S353" s="48">
        <v>4.1198169218151984E-5</v>
      </c>
      <c r="T353" s="48">
        <v>1.736040825547815E-5</v>
      </c>
      <c r="U353" s="49">
        <v>21.347214031861991</v>
      </c>
    </row>
    <row r="354" spans="2:21" x14ac:dyDescent="0.25">
      <c r="B354" s="45">
        <v>206</v>
      </c>
      <c r="C354" s="46" t="s">
        <v>119</v>
      </c>
      <c r="D354" s="46" t="s">
        <v>85</v>
      </c>
      <c r="E354" s="46" t="s">
        <v>23</v>
      </c>
      <c r="F354" s="47">
        <v>4</v>
      </c>
      <c r="G354" s="47" t="s">
        <v>108</v>
      </c>
      <c r="H354" s="48">
        <v>1.4892992767058829E-2</v>
      </c>
      <c r="I354" s="48">
        <v>1.6174020361378806E-7</v>
      </c>
      <c r="J354" s="48">
        <v>0</v>
      </c>
      <c r="K354" s="48">
        <v>1.7729753294117648E-2</v>
      </c>
      <c r="L354" s="48">
        <v>3.368653125882354E-4</v>
      </c>
      <c r="M354" s="48">
        <v>1.3474612503529416E-3</v>
      </c>
      <c r="N354" s="48">
        <v>1.3474612503529416E-3</v>
      </c>
      <c r="O354" s="48">
        <v>4.0293173531855971E-6</v>
      </c>
      <c r="P354" s="48">
        <v>9.751364311764713E-4</v>
      </c>
      <c r="Q354" s="49">
        <v>20.640375559443818</v>
      </c>
      <c r="R354" s="48">
        <v>3.9869196017566452E-4</v>
      </c>
      <c r="S354" s="48">
        <v>3.9869196017566437E-5</v>
      </c>
      <c r="T354" s="48">
        <v>1.6800395085946596E-5</v>
      </c>
      <c r="U354" s="49">
        <v>20.662223878861447</v>
      </c>
    </row>
    <row r="355" spans="2:21" x14ac:dyDescent="0.25">
      <c r="B355" s="45">
        <v>206</v>
      </c>
      <c r="C355" s="46" t="s">
        <v>119</v>
      </c>
      <c r="D355" s="46" t="s">
        <v>85</v>
      </c>
      <c r="E355" s="46" t="s">
        <v>24</v>
      </c>
      <c r="F355" s="47">
        <v>4</v>
      </c>
      <c r="G355" s="47" t="s">
        <v>108</v>
      </c>
      <c r="H355" s="48">
        <v>1.5389425859294124E-2</v>
      </c>
      <c r="I355" s="48">
        <v>1.9963791914895591E-7</v>
      </c>
      <c r="J355" s="48">
        <v>0</v>
      </c>
      <c r="K355" s="48">
        <v>1.8320745070588236E-2</v>
      </c>
      <c r="L355" s="48">
        <v>3.4809415634117657E-4</v>
      </c>
      <c r="M355" s="48">
        <v>1.3923766253647063E-3</v>
      </c>
      <c r="N355" s="48">
        <v>1.3923766253647063E-3</v>
      </c>
      <c r="O355" s="48">
        <v>4.9734358805529383E-6</v>
      </c>
      <c r="P355" s="48">
        <v>1.0076409788823536E-3</v>
      </c>
      <c r="Q355" s="49">
        <v>21.283632065814174</v>
      </c>
      <c r="R355" s="48">
        <v>4.1198169218151996E-4</v>
      </c>
      <c r="S355" s="48">
        <v>4.1198169218151984E-5</v>
      </c>
      <c r="T355" s="48">
        <v>1.736040825547815E-5</v>
      </c>
      <c r="U355" s="49">
        <v>21.306208662545728</v>
      </c>
    </row>
    <row r="356" spans="2:21" x14ac:dyDescent="0.25">
      <c r="B356" s="50">
        <v>206</v>
      </c>
      <c r="C356" s="51" t="s">
        <v>119</v>
      </c>
      <c r="D356" s="51"/>
      <c r="E356" s="51" t="s">
        <v>81</v>
      </c>
      <c r="F356" s="52"/>
      <c r="G356" s="52"/>
      <c r="H356" s="53">
        <f>SUM(H344:H355)</f>
        <v>0.14148343128705887</v>
      </c>
      <c r="I356" s="53">
        <f t="shared" ref="I356:U356" si="26">SUM(I344:I355)</f>
        <v>1.7053930279687597E-6</v>
      </c>
      <c r="J356" s="53">
        <f t="shared" si="26"/>
        <v>0</v>
      </c>
      <c r="K356" s="53">
        <f t="shared" si="26"/>
        <v>0.16843265629411763</v>
      </c>
      <c r="L356" s="53">
        <f t="shared" si="26"/>
        <v>3.2002204695882361E-3</v>
      </c>
      <c r="M356" s="53">
        <f t="shared" si="26"/>
        <v>1.2800881878352944E-2</v>
      </c>
      <c r="N356" s="53">
        <f t="shared" si="26"/>
        <v>1.2800881878352944E-2</v>
      </c>
      <c r="O356" s="53">
        <f t="shared" si="26"/>
        <v>4.248522981957261E-5</v>
      </c>
      <c r="P356" s="53">
        <f t="shared" si="26"/>
        <v>9.2637960961764777E-3</v>
      </c>
      <c r="Q356" s="54">
        <f t="shared" si="26"/>
        <v>195.8278834714564</v>
      </c>
      <c r="R356" s="53">
        <f t="shared" si="26"/>
        <v>3.7875736216688126E-3</v>
      </c>
      <c r="S356" s="53">
        <f t="shared" si="26"/>
        <v>3.7875736216688114E-4</v>
      </c>
      <c r="T356" s="53">
        <f t="shared" si="26"/>
        <v>1.5960375331649268E-4</v>
      </c>
      <c r="U356" s="54">
        <f t="shared" si="26"/>
        <v>196.03544250592387</v>
      </c>
    </row>
    <row r="357" spans="2:21" x14ac:dyDescent="0.25">
      <c r="B357" s="45">
        <v>206</v>
      </c>
      <c r="C357" s="46" t="s">
        <v>120</v>
      </c>
      <c r="D357" s="46" t="s">
        <v>85</v>
      </c>
      <c r="E357" s="46" t="s">
        <v>13</v>
      </c>
      <c r="F357" s="47">
        <v>1</v>
      </c>
      <c r="G357" s="47" t="s">
        <v>108</v>
      </c>
      <c r="H357" s="48"/>
      <c r="I357" s="48"/>
      <c r="J357" s="48"/>
      <c r="K357" s="48"/>
      <c r="L357" s="48"/>
      <c r="M357" s="48"/>
      <c r="N357" s="48"/>
      <c r="O357" s="48"/>
      <c r="P357" s="48"/>
      <c r="Q357" s="49"/>
      <c r="R357" s="48"/>
      <c r="S357" s="48"/>
      <c r="T357" s="48"/>
      <c r="U357" s="49"/>
    </row>
    <row r="358" spans="2:21" x14ac:dyDescent="0.25">
      <c r="B358" s="45">
        <v>206</v>
      </c>
      <c r="C358" s="46" t="s">
        <v>120</v>
      </c>
      <c r="D358" s="46" t="s">
        <v>85</v>
      </c>
      <c r="E358" s="46" t="s">
        <v>14</v>
      </c>
      <c r="F358" s="47">
        <v>1</v>
      </c>
      <c r="G358" s="47" t="s">
        <v>108</v>
      </c>
      <c r="H358" s="48"/>
      <c r="I358" s="48"/>
      <c r="J358" s="48"/>
      <c r="K358" s="48"/>
      <c r="L358" s="48"/>
      <c r="M358" s="48"/>
      <c r="N358" s="48"/>
      <c r="O358" s="48"/>
      <c r="P358" s="48"/>
      <c r="Q358" s="49"/>
      <c r="R358" s="48"/>
      <c r="S358" s="48"/>
      <c r="T358" s="48"/>
      <c r="U358" s="49"/>
    </row>
    <row r="359" spans="2:21" x14ac:dyDescent="0.25">
      <c r="B359" s="45">
        <v>206</v>
      </c>
      <c r="C359" s="46" t="s">
        <v>120</v>
      </c>
      <c r="D359" s="46" t="s">
        <v>85</v>
      </c>
      <c r="E359" s="46" t="s">
        <v>15</v>
      </c>
      <c r="F359" s="47">
        <v>1</v>
      </c>
      <c r="G359" s="47" t="s">
        <v>108</v>
      </c>
      <c r="H359" s="48"/>
      <c r="I359" s="48"/>
      <c r="J359" s="48"/>
      <c r="K359" s="48"/>
      <c r="L359" s="48"/>
      <c r="M359" s="48"/>
      <c r="N359" s="48"/>
      <c r="O359" s="48"/>
      <c r="P359" s="48"/>
      <c r="Q359" s="49"/>
      <c r="R359" s="48"/>
      <c r="S359" s="48"/>
      <c r="T359" s="48"/>
      <c r="U359" s="49"/>
    </row>
    <row r="360" spans="2:21" x14ac:dyDescent="0.25">
      <c r="B360" s="45">
        <v>206</v>
      </c>
      <c r="C360" s="46" t="s">
        <v>120</v>
      </c>
      <c r="D360" s="46" t="s">
        <v>85</v>
      </c>
      <c r="E360" s="46" t="s">
        <v>16</v>
      </c>
      <c r="F360" s="47">
        <v>2</v>
      </c>
      <c r="G360" s="47" t="s">
        <v>108</v>
      </c>
      <c r="H360" s="48">
        <v>7.0452072580924071E-8</v>
      </c>
      <c r="I360" s="48">
        <v>9.7058297069721566E-13</v>
      </c>
      <c r="J360" s="48">
        <v>0</v>
      </c>
      <c r="K360" s="48">
        <v>5.8140059896879088E-8</v>
      </c>
      <c r="L360" s="48">
        <v>1.5926486995973221E-9</v>
      </c>
      <c r="M360" s="48">
        <v>6.4125066062734279E-9</v>
      </c>
      <c r="N360" s="48">
        <v>6.4125066062734279E-9</v>
      </c>
      <c r="O360" s="48">
        <v>2.4179435410351688E-11</v>
      </c>
      <c r="P360" s="48">
        <v>4.610298867255405E-9</v>
      </c>
      <c r="Q360" s="49">
        <v>9.7423170232094797E-5</v>
      </c>
      <c r="R360" s="48">
        <v>1.8849558211706935E-9</v>
      </c>
      <c r="S360" s="48">
        <v>1.8849558211706931E-10</v>
      </c>
      <c r="T360" s="48">
        <v>7.9429749476938364E-11</v>
      </c>
      <c r="U360" s="49">
        <v>9.7526465811094952E-5</v>
      </c>
    </row>
    <row r="361" spans="2:21" x14ac:dyDescent="0.25">
      <c r="B361" s="45">
        <v>206</v>
      </c>
      <c r="C361" s="46" t="s">
        <v>120</v>
      </c>
      <c r="D361" s="46" t="s">
        <v>85</v>
      </c>
      <c r="E361" s="46" t="s">
        <v>17</v>
      </c>
      <c r="F361" s="47">
        <v>2</v>
      </c>
      <c r="G361" s="47" t="s">
        <v>108</v>
      </c>
      <c r="H361" s="48">
        <v>9.4009296509099463E-3</v>
      </c>
      <c r="I361" s="48">
        <v>1.0997368095621493E-7</v>
      </c>
      <c r="J361" s="48">
        <v>0</v>
      </c>
      <c r="K361" s="48">
        <v>7.7580487410421894E-3</v>
      </c>
      <c r="L361" s="48">
        <v>2.1251863621655362E-4</v>
      </c>
      <c r="M361" s="48">
        <v>8.5566714055612366E-4</v>
      </c>
      <c r="N361" s="48">
        <v>8.5566714055612366E-4</v>
      </c>
      <c r="O361" s="48">
        <v>2.7396952097864067E-6</v>
      </c>
      <c r="P361" s="48">
        <v>6.1518552589002356E-4</v>
      </c>
      <c r="Q361" s="49">
        <v>13.024429734247288</v>
      </c>
      <c r="R361" s="48">
        <v>2.5152328981584734E-4</v>
      </c>
      <c r="S361" s="48">
        <v>2.515232898158473E-5</v>
      </c>
      <c r="T361" s="48">
        <v>1.0598886018071276E-5</v>
      </c>
      <c r="U361" s="49">
        <v>13.038213210529198</v>
      </c>
    </row>
    <row r="362" spans="2:21" x14ac:dyDescent="0.25">
      <c r="B362" s="45">
        <v>206</v>
      </c>
      <c r="C362" s="46" t="s">
        <v>120</v>
      </c>
      <c r="D362" s="46" t="s">
        <v>85</v>
      </c>
      <c r="E362" s="46" t="s">
        <v>18</v>
      </c>
      <c r="F362" s="47">
        <v>2</v>
      </c>
      <c r="G362" s="47" t="s">
        <v>108</v>
      </c>
      <c r="H362" s="48">
        <v>0.1001225648825238</v>
      </c>
      <c r="I362" s="48">
        <v>1.4268493290177622E-6</v>
      </c>
      <c r="J362" s="48">
        <v>0</v>
      </c>
      <c r="K362" s="48">
        <v>8.2625417621500191E-2</v>
      </c>
      <c r="L362" s="48">
        <v>2.2633837007043013E-3</v>
      </c>
      <c r="M362" s="48">
        <v>9.1130975317831077E-3</v>
      </c>
      <c r="N362" s="48">
        <v>9.1130975317831077E-3</v>
      </c>
      <c r="O362" s="48">
        <v>3.5546071003600401E-5</v>
      </c>
      <c r="P362" s="48">
        <v>6.5519001862492949E-3</v>
      </c>
      <c r="Q362" s="49">
        <v>138.49122181651052</v>
      </c>
      <c r="R362" s="48">
        <v>2.6787943149447404E-3</v>
      </c>
      <c r="S362" s="48">
        <v>2.678794314944741E-4</v>
      </c>
      <c r="T362" s="48">
        <v>1.1288113967793596E-4</v>
      </c>
      <c r="U362" s="49">
        <v>138.63801974496954</v>
      </c>
    </row>
    <row r="363" spans="2:21" x14ac:dyDescent="0.25">
      <c r="B363" s="45">
        <v>206</v>
      </c>
      <c r="C363" s="46" t="s">
        <v>120</v>
      </c>
      <c r="D363" s="46" t="s">
        <v>85</v>
      </c>
      <c r="E363" s="46" t="s">
        <v>19</v>
      </c>
      <c r="F363" s="47">
        <v>3</v>
      </c>
      <c r="G363" s="47" t="s">
        <v>108</v>
      </c>
      <c r="H363" s="48">
        <v>0.14183488189914722</v>
      </c>
      <c r="I363" s="48">
        <v>1.7967514104735967E-6</v>
      </c>
      <c r="J363" s="48">
        <v>0</v>
      </c>
      <c r="K363" s="48">
        <v>0.11704820350900504</v>
      </c>
      <c r="L363" s="48">
        <v>3.2063377547161113E-3</v>
      </c>
      <c r="M363" s="48">
        <v>1.2909728328199083E-2</v>
      </c>
      <c r="N363" s="48">
        <v>1.2909728328199083E-2</v>
      </c>
      <c r="O363" s="48">
        <v>4.4761175488991361E-5</v>
      </c>
      <c r="P363" s="48">
        <v>9.2815040268097969E-3</v>
      </c>
      <c r="Q363" s="49">
        <v>196.18450008003035</v>
      </c>
      <c r="R363" s="48">
        <v>3.7948136440381329E-3</v>
      </c>
      <c r="S363" s="48">
        <v>3.7948136440381315E-4</v>
      </c>
      <c r="T363" s="48">
        <v>1.5990883906786323E-4</v>
      </c>
      <c r="U363" s="49">
        <v>196.39245586772361</v>
      </c>
    </row>
    <row r="364" spans="2:21" x14ac:dyDescent="0.25">
      <c r="B364" s="45">
        <v>206</v>
      </c>
      <c r="C364" s="46" t="s">
        <v>120</v>
      </c>
      <c r="D364" s="46" t="s">
        <v>85</v>
      </c>
      <c r="E364" s="46" t="s">
        <v>20</v>
      </c>
      <c r="F364" s="47">
        <v>3</v>
      </c>
      <c r="G364" s="47" t="s">
        <v>108</v>
      </c>
      <c r="H364" s="48">
        <v>0.20061841906369948</v>
      </c>
      <c r="I364" s="48">
        <v>1.9915024753073951E-6</v>
      </c>
      <c r="J364" s="48">
        <v>0</v>
      </c>
      <c r="K364" s="48">
        <v>0.16555888951858694</v>
      </c>
      <c r="L364" s="48">
        <v>4.535206027758293E-3</v>
      </c>
      <c r="M364" s="48">
        <v>1.8260171638079439E-2</v>
      </c>
      <c r="N364" s="48">
        <v>1.8260171638079439E-2</v>
      </c>
      <c r="O364" s="48">
        <v>4.961286868309651E-5</v>
      </c>
      <c r="P364" s="48">
        <v>1.3128227975089793E-2</v>
      </c>
      <c r="Q364" s="49">
        <v>277.26434261270418</v>
      </c>
      <c r="R364" s="48">
        <v>5.367576041340953E-3</v>
      </c>
      <c r="S364" s="48">
        <v>5.3675760413409519E-4</v>
      </c>
      <c r="T364" s="48">
        <v>2.2618313674711878E-4</v>
      </c>
      <c r="U364" s="49">
        <v>277.55848577976963</v>
      </c>
    </row>
    <row r="365" spans="2:21" x14ac:dyDescent="0.25">
      <c r="B365" s="45">
        <v>206</v>
      </c>
      <c r="C365" s="46" t="s">
        <v>120</v>
      </c>
      <c r="D365" s="46" t="s">
        <v>85</v>
      </c>
      <c r="E365" s="46" t="s">
        <v>21</v>
      </c>
      <c r="F365" s="47">
        <v>3</v>
      </c>
      <c r="G365" s="47" t="s">
        <v>108</v>
      </c>
      <c r="H365" s="48">
        <v>0.21890249880084409</v>
      </c>
      <c r="I365" s="48">
        <v>2.015367628497316E-6</v>
      </c>
      <c r="J365" s="48">
        <v>0</v>
      </c>
      <c r="K365" s="48">
        <v>0.18064769318516261</v>
      </c>
      <c r="L365" s="48">
        <v>4.9485383081287332E-3</v>
      </c>
      <c r="M365" s="48">
        <v>1.9924377924834105E-2</v>
      </c>
      <c r="N365" s="48">
        <v>1.9924377924834105E-2</v>
      </c>
      <c r="O365" s="48">
        <v>5.0207404078354187E-5</v>
      </c>
      <c r="P365" s="48">
        <v>1.4324716155109492E-2</v>
      </c>
      <c r="Q365" s="49">
        <v>302.56863953432276</v>
      </c>
      <c r="R365" s="48">
        <v>5.8567693506746477E-3</v>
      </c>
      <c r="S365" s="48">
        <v>5.8567693506746479E-4</v>
      </c>
      <c r="T365" s="48">
        <v>2.4679714879438105E-4</v>
      </c>
      <c r="U365" s="49">
        <v>302.88959049473971</v>
      </c>
    </row>
    <row r="366" spans="2:21" x14ac:dyDescent="0.25">
      <c r="B366" s="45">
        <v>206</v>
      </c>
      <c r="C366" s="46" t="s">
        <v>120</v>
      </c>
      <c r="D366" s="46" t="s">
        <v>85</v>
      </c>
      <c r="E366" s="46" t="s">
        <v>22</v>
      </c>
      <c r="F366" s="47">
        <v>4</v>
      </c>
      <c r="G366" s="47" t="s">
        <v>108</v>
      </c>
      <c r="H366" s="48">
        <v>0.14408260269425607</v>
      </c>
      <c r="I366" s="48">
        <v>2.0617198174110345E-6</v>
      </c>
      <c r="J366" s="48">
        <v>0</v>
      </c>
      <c r="K366" s="48">
        <v>0.1189031187282696</v>
      </c>
      <c r="L366" s="48">
        <v>3.2571500228332204E-3</v>
      </c>
      <c r="M366" s="48">
        <v>1.3114314565617966E-2</v>
      </c>
      <c r="N366" s="48">
        <v>1.3114314565617966E-2</v>
      </c>
      <c r="O366" s="48">
        <v>5.1362142819713481E-5</v>
      </c>
      <c r="P366" s="48">
        <v>9.4285921713593221E-3</v>
      </c>
      <c r="Q366" s="49">
        <v>199.53131479352624</v>
      </c>
      <c r="R366" s="48">
        <v>3.8549517527110911E-3</v>
      </c>
      <c r="S366" s="48">
        <v>3.8549517527110906E-4</v>
      </c>
      <c r="T366" s="48">
        <v>1.6244298594401835E-4</v>
      </c>
      <c r="U366" s="49">
        <v>199.74256614957486</v>
      </c>
    </row>
    <row r="367" spans="2:21" x14ac:dyDescent="0.25">
      <c r="B367" s="45">
        <v>206</v>
      </c>
      <c r="C367" s="46" t="s">
        <v>120</v>
      </c>
      <c r="D367" s="46" t="s">
        <v>85</v>
      </c>
      <c r="E367" s="46" t="s">
        <v>23</v>
      </c>
      <c r="F367" s="47">
        <v>4</v>
      </c>
      <c r="G367" s="47" t="s">
        <v>108</v>
      </c>
      <c r="H367" s="48">
        <v>0.14603215581880419</v>
      </c>
      <c r="I367" s="48">
        <v>1.5717973168406299E-6</v>
      </c>
      <c r="J367" s="48">
        <v>0</v>
      </c>
      <c r="K367" s="48">
        <v>0.12051197324852775</v>
      </c>
      <c r="L367" s="48">
        <v>3.3012218738783542E-3</v>
      </c>
      <c r="M367" s="48">
        <v>1.3291761755352325E-2</v>
      </c>
      <c r="N367" s="48">
        <v>1.3291761755352325E-2</v>
      </c>
      <c r="O367" s="48">
        <v>3.9157055963398146E-5</v>
      </c>
      <c r="P367" s="48">
        <v>9.5561685822794472E-3</v>
      </c>
      <c r="Q367" s="49">
        <v>202.27165517442714</v>
      </c>
      <c r="R367" s="48">
        <v>3.9071123404152697E-3</v>
      </c>
      <c r="S367" s="48">
        <v>3.9071123404152696E-4</v>
      </c>
      <c r="T367" s="48">
        <v>1.6464096977333674E-4</v>
      </c>
      <c r="U367" s="49">
        <v>202.48576493068185</v>
      </c>
    </row>
    <row r="368" spans="2:21" x14ac:dyDescent="0.25">
      <c r="B368" s="45">
        <v>206</v>
      </c>
      <c r="C368" s="46" t="s">
        <v>120</v>
      </c>
      <c r="D368" s="46" t="s">
        <v>85</v>
      </c>
      <c r="E368" s="46" t="s">
        <v>24</v>
      </c>
      <c r="F368" s="47">
        <v>4</v>
      </c>
      <c r="G368" s="47" t="s">
        <v>108</v>
      </c>
      <c r="H368" s="48">
        <v>0.20077174464678463</v>
      </c>
      <c r="I368" s="48">
        <v>2.5653721424015152E-6</v>
      </c>
      <c r="J368" s="48">
        <v>0</v>
      </c>
      <c r="K368" s="48">
        <v>0.16568542033957953</v>
      </c>
      <c r="L368" s="48">
        <v>4.5386721257958638E-3</v>
      </c>
      <c r="M368" s="48">
        <v>1.8274127243335984E-2</v>
      </c>
      <c r="N368" s="48">
        <v>1.8274127243335984E-2</v>
      </c>
      <c r="O368" s="48">
        <v>6.3909270915967544E-5</v>
      </c>
      <c r="P368" s="48">
        <v>1.3138261416777503E-2</v>
      </c>
      <c r="Q368" s="49">
        <v>277.53581982317343</v>
      </c>
      <c r="R368" s="48">
        <v>5.3716782904272209E-3</v>
      </c>
      <c r="S368" s="48">
        <v>5.3716782904272213E-4</v>
      </c>
      <c r="T368" s="48">
        <v>2.2635600054241549E-4</v>
      </c>
      <c r="U368" s="49">
        <v>277.83018779348885</v>
      </c>
    </row>
    <row r="369" spans="2:21" x14ac:dyDescent="0.25">
      <c r="B369" s="50">
        <v>206</v>
      </c>
      <c r="C369" s="51" t="s">
        <v>120</v>
      </c>
      <c r="D369" s="51"/>
      <c r="E369" s="51" t="s">
        <v>81</v>
      </c>
      <c r="F369" s="52"/>
      <c r="G369" s="52"/>
      <c r="H369" s="53">
        <f>SUM(H357:H368)</f>
        <v>1.1617658679090421</v>
      </c>
      <c r="I369" s="53">
        <f t="shared" ref="I369:U369" si="27">SUM(I357:I368)</f>
        <v>1.3539334771488436E-5</v>
      </c>
      <c r="J369" s="53">
        <f t="shared" si="27"/>
        <v>0</v>
      </c>
      <c r="K369" s="53">
        <f t="shared" si="27"/>
        <v>0.95873882303173386</v>
      </c>
      <c r="L369" s="53">
        <f t="shared" si="27"/>
        <v>2.6263030042680133E-2</v>
      </c>
      <c r="M369" s="53">
        <f t="shared" si="27"/>
        <v>0.10574325254026473</v>
      </c>
      <c r="N369" s="53">
        <f t="shared" si="27"/>
        <v>0.10574325254026473</v>
      </c>
      <c r="O369" s="53">
        <f t="shared" si="27"/>
        <v>3.3729570834234348E-4</v>
      </c>
      <c r="P369" s="53">
        <f t="shared" si="27"/>
        <v>7.6024560649863529E-2</v>
      </c>
      <c r="Q369" s="54">
        <f t="shared" si="27"/>
        <v>1606.8720209921121</v>
      </c>
      <c r="R369" s="53">
        <f t="shared" si="27"/>
        <v>3.1083220909323722E-2</v>
      </c>
      <c r="S369" s="53">
        <f t="shared" si="27"/>
        <v>3.108322090932372E-3</v>
      </c>
      <c r="T369" s="53">
        <f t="shared" si="27"/>
        <v>1.3098091859948904E-3</v>
      </c>
      <c r="U369" s="54">
        <f t="shared" si="27"/>
        <v>1608.5753814979432</v>
      </c>
    </row>
    <row r="370" spans="2:21" x14ac:dyDescent="0.25">
      <c r="B370" s="45">
        <v>206</v>
      </c>
      <c r="C370" s="46" t="s">
        <v>121</v>
      </c>
      <c r="D370" s="46" t="s">
        <v>85</v>
      </c>
      <c r="E370" s="46" t="s">
        <v>13</v>
      </c>
      <c r="F370" s="47">
        <v>1</v>
      </c>
      <c r="G370" s="47" t="s">
        <v>108</v>
      </c>
      <c r="H370" s="48"/>
      <c r="I370" s="48"/>
      <c r="J370" s="48"/>
      <c r="K370" s="48"/>
      <c r="L370" s="48"/>
      <c r="M370" s="48"/>
      <c r="N370" s="48"/>
      <c r="O370" s="48"/>
      <c r="P370" s="48"/>
      <c r="Q370" s="49"/>
      <c r="R370" s="48"/>
      <c r="S370" s="48"/>
      <c r="T370" s="48"/>
      <c r="U370" s="49"/>
    </row>
    <row r="371" spans="2:21" x14ac:dyDescent="0.25">
      <c r="B371" s="45">
        <v>206</v>
      </c>
      <c r="C371" s="46" t="s">
        <v>121</v>
      </c>
      <c r="D371" s="46" t="s">
        <v>85</v>
      </c>
      <c r="E371" s="46" t="s">
        <v>14</v>
      </c>
      <c r="F371" s="47">
        <v>1</v>
      </c>
      <c r="G371" s="47" t="s">
        <v>108</v>
      </c>
      <c r="H371" s="48"/>
      <c r="I371" s="48"/>
      <c r="J371" s="48"/>
      <c r="K371" s="48"/>
      <c r="L371" s="48"/>
      <c r="M371" s="48"/>
      <c r="N371" s="48"/>
      <c r="O371" s="48"/>
      <c r="P371" s="48"/>
      <c r="Q371" s="49"/>
      <c r="R371" s="48"/>
      <c r="S371" s="48"/>
      <c r="T371" s="48"/>
      <c r="U371" s="49"/>
    </row>
    <row r="372" spans="2:21" x14ac:dyDescent="0.25">
      <c r="B372" s="45">
        <v>206</v>
      </c>
      <c r="C372" s="46" t="s">
        <v>121</v>
      </c>
      <c r="D372" s="46" t="s">
        <v>85</v>
      </c>
      <c r="E372" s="46" t="s">
        <v>15</v>
      </c>
      <c r="F372" s="47">
        <v>1</v>
      </c>
      <c r="G372" s="47" t="s">
        <v>108</v>
      </c>
      <c r="H372" s="48"/>
      <c r="I372" s="48"/>
      <c r="J372" s="48"/>
      <c r="K372" s="48"/>
      <c r="L372" s="48"/>
      <c r="M372" s="48"/>
      <c r="N372" s="48"/>
      <c r="O372" s="48"/>
      <c r="P372" s="48"/>
      <c r="Q372" s="49"/>
      <c r="R372" s="48"/>
      <c r="S372" s="48"/>
      <c r="T372" s="48"/>
      <c r="U372" s="49"/>
    </row>
    <row r="373" spans="2:21" x14ac:dyDescent="0.25">
      <c r="B373" s="45">
        <v>206</v>
      </c>
      <c r="C373" s="46" t="s">
        <v>121</v>
      </c>
      <c r="D373" s="46" t="s">
        <v>85</v>
      </c>
      <c r="E373" s="46" t="s">
        <v>16</v>
      </c>
      <c r="F373" s="47">
        <v>2</v>
      </c>
      <c r="G373" s="47" t="s">
        <v>108</v>
      </c>
      <c r="H373" s="48"/>
      <c r="I373" s="48"/>
      <c r="J373" s="48"/>
      <c r="K373" s="48"/>
      <c r="L373" s="48"/>
      <c r="M373" s="48"/>
      <c r="N373" s="48"/>
      <c r="O373" s="48"/>
      <c r="P373" s="48"/>
      <c r="Q373" s="49"/>
      <c r="R373" s="48"/>
      <c r="S373" s="48"/>
      <c r="T373" s="48"/>
      <c r="U373" s="49"/>
    </row>
    <row r="374" spans="2:21" x14ac:dyDescent="0.25">
      <c r="B374" s="45">
        <v>206</v>
      </c>
      <c r="C374" s="46" t="s">
        <v>121</v>
      </c>
      <c r="D374" s="46" t="s">
        <v>85</v>
      </c>
      <c r="E374" s="46" t="s">
        <v>17</v>
      </c>
      <c r="F374" s="47">
        <v>2</v>
      </c>
      <c r="G374" s="47" t="s">
        <v>108</v>
      </c>
      <c r="H374" s="48"/>
      <c r="I374" s="48"/>
      <c r="J374" s="48"/>
      <c r="K374" s="48"/>
      <c r="L374" s="48"/>
      <c r="M374" s="48"/>
      <c r="N374" s="48"/>
      <c r="O374" s="48"/>
      <c r="P374" s="48"/>
      <c r="Q374" s="49"/>
      <c r="R374" s="48"/>
      <c r="S374" s="48"/>
      <c r="T374" s="48"/>
      <c r="U374" s="49"/>
    </row>
    <row r="375" spans="2:21" x14ac:dyDescent="0.25">
      <c r="B375" s="45">
        <v>206</v>
      </c>
      <c r="C375" s="46" t="s">
        <v>121</v>
      </c>
      <c r="D375" s="46" t="s">
        <v>85</v>
      </c>
      <c r="E375" s="46" t="s">
        <v>18</v>
      </c>
      <c r="F375" s="47">
        <v>2</v>
      </c>
      <c r="G375" s="47" t="s">
        <v>108</v>
      </c>
      <c r="H375" s="48"/>
      <c r="I375" s="48"/>
      <c r="J375" s="48"/>
      <c r="K375" s="48"/>
      <c r="L375" s="48"/>
      <c r="M375" s="48"/>
      <c r="N375" s="48"/>
      <c r="O375" s="48"/>
      <c r="P375" s="48"/>
      <c r="Q375" s="49"/>
      <c r="R375" s="48"/>
      <c r="S375" s="48"/>
      <c r="T375" s="48"/>
      <c r="U375" s="49"/>
    </row>
    <row r="376" spans="2:21" x14ac:dyDescent="0.25">
      <c r="B376" s="45">
        <v>206</v>
      </c>
      <c r="C376" s="46" t="s">
        <v>121</v>
      </c>
      <c r="D376" s="46" t="s">
        <v>85</v>
      </c>
      <c r="E376" s="46" t="s">
        <v>19</v>
      </c>
      <c r="F376" s="47">
        <v>3</v>
      </c>
      <c r="G376" s="47" t="s">
        <v>108</v>
      </c>
      <c r="H376" s="48"/>
      <c r="I376" s="48"/>
      <c r="J376" s="48"/>
      <c r="K376" s="48"/>
      <c r="L376" s="48"/>
      <c r="M376" s="48"/>
      <c r="N376" s="48"/>
      <c r="O376" s="48"/>
      <c r="P376" s="48"/>
      <c r="Q376" s="49"/>
      <c r="R376" s="48"/>
      <c r="S376" s="48"/>
      <c r="T376" s="48"/>
      <c r="U376" s="49"/>
    </row>
    <row r="377" spans="2:21" x14ac:dyDescent="0.25">
      <c r="B377" s="45">
        <v>206</v>
      </c>
      <c r="C377" s="46" t="s">
        <v>121</v>
      </c>
      <c r="D377" s="46" t="s">
        <v>85</v>
      </c>
      <c r="E377" s="46" t="s">
        <v>20</v>
      </c>
      <c r="F377" s="47">
        <v>3</v>
      </c>
      <c r="G377" s="47" t="s">
        <v>108</v>
      </c>
      <c r="H377" s="48"/>
      <c r="I377" s="48"/>
      <c r="J377" s="48"/>
      <c r="K377" s="48"/>
      <c r="L377" s="48"/>
      <c r="M377" s="48"/>
      <c r="N377" s="48"/>
      <c r="O377" s="48"/>
      <c r="P377" s="48"/>
      <c r="Q377" s="49"/>
      <c r="R377" s="48"/>
      <c r="S377" s="48"/>
      <c r="T377" s="48"/>
      <c r="U377" s="49"/>
    </row>
    <row r="378" spans="2:21" x14ac:dyDescent="0.25">
      <c r="B378" s="45">
        <v>206</v>
      </c>
      <c r="C378" s="46" t="s">
        <v>121</v>
      </c>
      <c r="D378" s="46" t="s">
        <v>85</v>
      </c>
      <c r="E378" s="46" t="s">
        <v>21</v>
      </c>
      <c r="F378" s="47">
        <v>3</v>
      </c>
      <c r="G378" s="47" t="s">
        <v>108</v>
      </c>
      <c r="H378" s="48">
        <v>2.0764799999999996E-2</v>
      </c>
      <c r="I378" s="48">
        <v>8.8915183098591552E-4</v>
      </c>
      <c r="J378" s="48">
        <v>0</v>
      </c>
      <c r="K378" s="48">
        <v>1.7135999999999998E-2</v>
      </c>
      <c r="L378" s="48">
        <v>4.6941176470588231E-4</v>
      </c>
      <c r="M378" s="48">
        <v>1.8899999999999998E-3</v>
      </c>
      <c r="N378" s="48">
        <v>1.8899999999999998E-3</v>
      </c>
      <c r="O378" s="48">
        <v>2.2150800000000002E-2</v>
      </c>
      <c r="P378" s="58">
        <v>7.6355999999999993E-4</v>
      </c>
      <c r="Q378" s="49">
        <v>1.9655999999999998</v>
      </c>
      <c r="R378" s="48">
        <v>5.5556535388631191E-4</v>
      </c>
      <c r="S378" s="48">
        <v>5.5556535388631189E-5</v>
      </c>
      <c r="T378" s="48">
        <v>2.9019084705882341E-5</v>
      </c>
      <c r="U378" s="49">
        <v>1.9960449813929697</v>
      </c>
    </row>
    <row r="379" spans="2:21" x14ac:dyDescent="0.25">
      <c r="B379" s="45">
        <v>206</v>
      </c>
      <c r="C379" s="46" t="s">
        <v>121</v>
      </c>
      <c r="D379" s="46" t="s">
        <v>85</v>
      </c>
      <c r="E379" s="46" t="s">
        <v>22</v>
      </c>
      <c r="F379" s="47">
        <v>4</v>
      </c>
      <c r="G379" s="47" t="s">
        <v>108</v>
      </c>
      <c r="H379" s="48">
        <v>2.1456959999999997E-2</v>
      </c>
      <c r="I379" s="48">
        <v>9.1879022535211279E-4</v>
      </c>
      <c r="J379" s="48">
        <v>0</v>
      </c>
      <c r="K379" s="48">
        <v>1.7707199999999999E-2</v>
      </c>
      <c r="L379" s="48">
        <v>4.8505882352941173E-4</v>
      </c>
      <c r="M379" s="48">
        <v>1.9529999999999999E-3</v>
      </c>
      <c r="N379" s="48">
        <v>1.9529999999999999E-3</v>
      </c>
      <c r="O379" s="48">
        <v>2.2889159999999999E-2</v>
      </c>
      <c r="P379" s="58">
        <v>7.8901199999999996E-4</v>
      </c>
      <c r="Q379" s="49">
        <v>2.0311199999999996</v>
      </c>
      <c r="R379" s="48">
        <v>5.7408419901585565E-4</v>
      </c>
      <c r="S379" s="48">
        <v>5.7408419901585565E-5</v>
      </c>
      <c r="T379" s="48">
        <v>2.9986387529411753E-5</v>
      </c>
      <c r="U379" s="49">
        <v>2.0625798141060687</v>
      </c>
    </row>
    <row r="380" spans="2:21" x14ac:dyDescent="0.25">
      <c r="B380" s="45">
        <v>206</v>
      </c>
      <c r="C380" s="46" t="s">
        <v>121</v>
      </c>
      <c r="D380" s="46" t="s">
        <v>85</v>
      </c>
      <c r="E380" s="46" t="s">
        <v>23</v>
      </c>
      <c r="F380" s="47">
        <v>4</v>
      </c>
      <c r="G380" s="47" t="s">
        <v>108</v>
      </c>
      <c r="H380" s="48">
        <v>2.0764799999999996E-2</v>
      </c>
      <c r="I380" s="48">
        <v>8.8915183098591552E-4</v>
      </c>
      <c r="J380" s="48">
        <v>0</v>
      </c>
      <c r="K380" s="48">
        <v>1.7135999999999998E-2</v>
      </c>
      <c r="L380" s="48">
        <v>4.6941176470588231E-4</v>
      </c>
      <c r="M380" s="48">
        <v>1.8899999999999998E-3</v>
      </c>
      <c r="N380" s="48">
        <v>1.8899999999999998E-3</v>
      </c>
      <c r="O380" s="48">
        <v>2.2150800000000002E-2</v>
      </c>
      <c r="P380" s="58">
        <v>7.6355999999999993E-4</v>
      </c>
      <c r="Q380" s="49">
        <v>1.9655999999999998</v>
      </c>
      <c r="R380" s="48">
        <v>5.5556535388631191E-4</v>
      </c>
      <c r="S380" s="48">
        <v>5.5556535388631189E-5</v>
      </c>
      <c r="T380" s="48">
        <v>2.9019084705882341E-5</v>
      </c>
      <c r="U380" s="49">
        <v>1.9960449813929697</v>
      </c>
    </row>
    <row r="381" spans="2:21" x14ac:dyDescent="0.25">
      <c r="B381" s="45">
        <v>206</v>
      </c>
      <c r="C381" s="46" t="s">
        <v>121</v>
      </c>
      <c r="D381" s="46" t="s">
        <v>85</v>
      </c>
      <c r="E381" s="46" t="s">
        <v>24</v>
      </c>
      <c r="F381" s="47">
        <v>4</v>
      </c>
      <c r="G381" s="47" t="s">
        <v>108</v>
      </c>
      <c r="H381" s="48">
        <v>2.1456959999999997E-2</v>
      </c>
      <c r="I381" s="48">
        <v>9.1879022535211279E-4</v>
      </c>
      <c r="J381" s="48">
        <v>0</v>
      </c>
      <c r="K381" s="48">
        <v>1.7707199999999999E-2</v>
      </c>
      <c r="L381" s="48">
        <v>4.8505882352941173E-4</v>
      </c>
      <c r="M381" s="48">
        <v>1.9529999999999999E-3</v>
      </c>
      <c r="N381" s="48">
        <v>1.9529999999999999E-3</v>
      </c>
      <c r="O381" s="48">
        <v>2.2889159999999999E-2</v>
      </c>
      <c r="P381" s="48">
        <v>7.8901199999999996E-4</v>
      </c>
      <c r="Q381" s="49">
        <v>2.0311199999999996</v>
      </c>
      <c r="R381" s="48">
        <v>5.7408419901585565E-4</v>
      </c>
      <c r="S381" s="48">
        <v>5.7408419901585565E-5</v>
      </c>
      <c r="T381" s="48">
        <v>2.9986387529411753E-5</v>
      </c>
      <c r="U381" s="49">
        <v>2.0625798141060687</v>
      </c>
    </row>
    <row r="382" spans="2:21" x14ac:dyDescent="0.25">
      <c r="B382" s="50">
        <v>206</v>
      </c>
      <c r="C382" s="51" t="s">
        <v>121</v>
      </c>
      <c r="D382" s="51"/>
      <c r="E382" s="51" t="s">
        <v>81</v>
      </c>
      <c r="F382" s="52"/>
      <c r="G382" s="52"/>
      <c r="H382" s="53">
        <f>SUM(H370:H381)</f>
        <v>8.4443519999999994E-2</v>
      </c>
      <c r="I382" s="53">
        <f t="shared" ref="I382:U382" si="28">SUM(I370:I381)</f>
        <v>3.6158841126760566E-3</v>
      </c>
      <c r="J382" s="53">
        <f t="shared" si="28"/>
        <v>0</v>
      </c>
      <c r="K382" s="53">
        <f t="shared" si="28"/>
        <v>6.9686399999999996E-2</v>
      </c>
      <c r="L382" s="53">
        <f t="shared" si="28"/>
        <v>1.9089411764705881E-3</v>
      </c>
      <c r="M382" s="53">
        <f t="shared" si="28"/>
        <v>7.6859999999999993E-3</v>
      </c>
      <c r="N382" s="53">
        <f t="shared" si="28"/>
        <v>7.6859999999999993E-3</v>
      </c>
      <c r="O382" s="53">
        <f t="shared" si="28"/>
        <v>9.0079920000000008E-2</v>
      </c>
      <c r="P382" s="53">
        <f t="shared" si="28"/>
        <v>3.1051439999999998E-3</v>
      </c>
      <c r="Q382" s="54">
        <f t="shared" si="28"/>
        <v>7.9934399999999988</v>
      </c>
      <c r="R382" s="53">
        <f t="shared" si="28"/>
        <v>2.2592991058043351E-3</v>
      </c>
      <c r="S382" s="53">
        <f t="shared" si="28"/>
        <v>2.2592991058043352E-4</v>
      </c>
      <c r="T382" s="53">
        <f t="shared" si="28"/>
        <v>1.1801094447058818E-4</v>
      </c>
      <c r="U382" s="54">
        <f t="shared" si="28"/>
        <v>8.1172495909980764</v>
      </c>
    </row>
    <row r="383" spans="2:21" x14ac:dyDescent="0.25">
      <c r="B383" s="45">
        <v>202</v>
      </c>
      <c r="C383" s="46" t="s">
        <v>122</v>
      </c>
      <c r="D383" s="59" t="s">
        <v>79</v>
      </c>
      <c r="E383" s="46" t="s">
        <v>13</v>
      </c>
      <c r="F383" s="47">
        <v>1</v>
      </c>
      <c r="G383" s="47" t="s">
        <v>123</v>
      </c>
      <c r="H383" s="48"/>
      <c r="I383" s="48"/>
      <c r="J383" s="48"/>
      <c r="K383" s="48"/>
      <c r="L383" s="48"/>
      <c r="M383" s="48"/>
      <c r="N383" s="48"/>
      <c r="O383" s="48"/>
      <c r="P383" s="48"/>
      <c r="Q383" s="49"/>
      <c r="R383" s="48"/>
      <c r="S383" s="48"/>
      <c r="T383" s="48"/>
      <c r="U383" s="49"/>
    </row>
    <row r="384" spans="2:21" x14ac:dyDescent="0.25">
      <c r="B384" s="45">
        <v>202</v>
      </c>
      <c r="C384" s="46" t="s">
        <v>122</v>
      </c>
      <c r="D384" s="59" t="s">
        <v>79</v>
      </c>
      <c r="E384" s="46" t="s">
        <v>14</v>
      </c>
      <c r="F384" s="47">
        <v>1</v>
      </c>
      <c r="G384" s="47" t="s">
        <v>123</v>
      </c>
      <c r="H384" s="48"/>
      <c r="I384" s="48"/>
      <c r="J384" s="48"/>
      <c r="K384" s="48"/>
      <c r="L384" s="48"/>
      <c r="M384" s="48"/>
      <c r="N384" s="48"/>
      <c r="O384" s="48"/>
      <c r="P384" s="48"/>
      <c r="Q384" s="49"/>
      <c r="R384" s="48"/>
      <c r="S384" s="48"/>
      <c r="T384" s="48"/>
      <c r="U384" s="49"/>
    </row>
    <row r="385" spans="2:21" x14ac:dyDescent="0.25">
      <c r="B385" s="45">
        <v>202</v>
      </c>
      <c r="C385" s="46" t="s">
        <v>122</v>
      </c>
      <c r="D385" s="59" t="s">
        <v>79</v>
      </c>
      <c r="E385" s="46" t="s">
        <v>15</v>
      </c>
      <c r="F385" s="47">
        <v>1</v>
      </c>
      <c r="G385" s="47" t="s">
        <v>123</v>
      </c>
      <c r="H385" s="48"/>
      <c r="I385" s="48"/>
      <c r="J385" s="48"/>
      <c r="K385" s="48"/>
      <c r="L385" s="48"/>
      <c r="M385" s="48"/>
      <c r="N385" s="48"/>
      <c r="O385" s="48"/>
      <c r="P385" s="48"/>
      <c r="Q385" s="49"/>
      <c r="R385" s="48"/>
      <c r="S385" s="48"/>
      <c r="T385" s="48"/>
      <c r="U385" s="49"/>
    </row>
    <row r="386" spans="2:21" x14ac:dyDescent="0.25">
      <c r="B386" s="45">
        <v>202</v>
      </c>
      <c r="C386" s="46" t="s">
        <v>122</v>
      </c>
      <c r="D386" s="59" t="s">
        <v>79</v>
      </c>
      <c r="E386" s="46" t="s">
        <v>16</v>
      </c>
      <c r="F386" s="47">
        <v>2</v>
      </c>
      <c r="G386" s="47" t="s">
        <v>123</v>
      </c>
      <c r="H386" s="48"/>
      <c r="I386" s="48"/>
      <c r="J386" s="48"/>
      <c r="K386" s="48"/>
      <c r="L386" s="48"/>
      <c r="M386" s="48"/>
      <c r="N386" s="48"/>
      <c r="O386" s="48"/>
      <c r="P386" s="48"/>
      <c r="Q386" s="49"/>
      <c r="R386" s="48"/>
      <c r="S386" s="48"/>
      <c r="T386" s="48"/>
      <c r="U386" s="49"/>
    </row>
    <row r="387" spans="2:21" x14ac:dyDescent="0.25">
      <c r="B387" s="45">
        <v>202</v>
      </c>
      <c r="C387" s="46" t="s">
        <v>122</v>
      </c>
      <c r="D387" s="59" t="s">
        <v>79</v>
      </c>
      <c r="E387" s="46" t="s">
        <v>17</v>
      </c>
      <c r="F387" s="47">
        <v>2</v>
      </c>
      <c r="G387" s="47" t="s">
        <v>123</v>
      </c>
      <c r="H387" s="48"/>
      <c r="I387" s="48"/>
      <c r="J387" s="48"/>
      <c r="K387" s="48"/>
      <c r="L387" s="48"/>
      <c r="M387" s="48"/>
      <c r="N387" s="48"/>
      <c r="O387" s="48"/>
      <c r="P387" s="48"/>
      <c r="Q387" s="49"/>
      <c r="R387" s="48"/>
      <c r="S387" s="48"/>
      <c r="T387" s="48"/>
      <c r="U387" s="49"/>
    </row>
    <row r="388" spans="2:21" x14ac:dyDescent="0.25">
      <c r="B388" s="45">
        <v>202</v>
      </c>
      <c r="C388" s="46" t="s">
        <v>122</v>
      </c>
      <c r="D388" s="59" t="s">
        <v>79</v>
      </c>
      <c r="E388" s="46" t="s">
        <v>18</v>
      </c>
      <c r="F388" s="47">
        <v>2</v>
      </c>
      <c r="G388" s="47" t="s">
        <v>123</v>
      </c>
      <c r="H388" s="48"/>
      <c r="I388" s="48"/>
      <c r="J388" s="48"/>
      <c r="K388" s="48"/>
      <c r="L388" s="48"/>
      <c r="M388" s="48"/>
      <c r="N388" s="48"/>
      <c r="O388" s="48"/>
      <c r="P388" s="48"/>
      <c r="Q388" s="49"/>
      <c r="R388" s="48"/>
      <c r="S388" s="48"/>
      <c r="T388" s="48"/>
      <c r="U388" s="49"/>
    </row>
    <row r="389" spans="2:21" x14ac:dyDescent="0.25">
      <c r="B389" s="45">
        <v>202</v>
      </c>
      <c r="C389" s="46" t="s">
        <v>122</v>
      </c>
      <c r="D389" s="59" t="s">
        <v>79</v>
      </c>
      <c r="E389" s="46" t="s">
        <v>19</v>
      </c>
      <c r="F389" s="47">
        <v>3</v>
      </c>
      <c r="G389" s="47" t="s">
        <v>123</v>
      </c>
      <c r="H389" s="48"/>
      <c r="I389" s="48"/>
      <c r="J389" s="48"/>
      <c r="K389" s="48"/>
      <c r="L389" s="48"/>
      <c r="M389" s="48"/>
      <c r="N389" s="48"/>
      <c r="O389" s="48"/>
      <c r="P389" s="48"/>
      <c r="Q389" s="49"/>
      <c r="R389" s="48"/>
      <c r="S389" s="48"/>
      <c r="T389" s="48"/>
      <c r="U389" s="49"/>
    </row>
    <row r="390" spans="2:21" x14ac:dyDescent="0.25">
      <c r="B390" s="45">
        <v>202</v>
      </c>
      <c r="C390" s="46" t="s">
        <v>122</v>
      </c>
      <c r="D390" s="59" t="s">
        <v>79</v>
      </c>
      <c r="E390" s="46" t="s">
        <v>20</v>
      </c>
      <c r="F390" s="47">
        <v>3</v>
      </c>
      <c r="G390" s="47" t="s">
        <v>123</v>
      </c>
      <c r="H390" s="48"/>
      <c r="I390" s="48"/>
      <c r="J390" s="48"/>
      <c r="K390" s="48"/>
      <c r="L390" s="48"/>
      <c r="M390" s="48"/>
      <c r="N390" s="48"/>
      <c r="O390" s="48"/>
      <c r="P390" s="48"/>
      <c r="Q390" s="49"/>
      <c r="R390" s="48"/>
      <c r="S390" s="48"/>
      <c r="T390" s="48"/>
      <c r="U390" s="49"/>
    </row>
    <row r="391" spans="2:21" x14ac:dyDescent="0.25">
      <c r="B391" s="45">
        <v>202</v>
      </c>
      <c r="C391" s="46" t="s">
        <v>122</v>
      </c>
      <c r="D391" s="59" t="s">
        <v>79</v>
      </c>
      <c r="E391" s="46" t="s">
        <v>21</v>
      </c>
      <c r="F391" s="47">
        <v>3</v>
      </c>
      <c r="G391" s="47" t="s">
        <v>123</v>
      </c>
      <c r="H391" s="48"/>
      <c r="I391" s="48"/>
      <c r="J391" s="48"/>
      <c r="K391" s="48"/>
      <c r="L391" s="48"/>
      <c r="M391" s="48"/>
      <c r="N391" s="48"/>
      <c r="O391" s="48"/>
      <c r="P391" s="48"/>
      <c r="Q391" s="49"/>
      <c r="R391" s="48"/>
      <c r="S391" s="48"/>
      <c r="T391" s="48"/>
      <c r="U391" s="49"/>
    </row>
    <row r="392" spans="2:21" x14ac:dyDescent="0.25">
      <c r="B392" s="45">
        <v>202</v>
      </c>
      <c r="C392" s="46" t="s">
        <v>122</v>
      </c>
      <c r="D392" s="59" t="s">
        <v>79</v>
      </c>
      <c r="E392" s="46" t="s">
        <v>22</v>
      </c>
      <c r="F392" s="47">
        <v>4</v>
      </c>
      <c r="G392" s="47" t="s">
        <v>123</v>
      </c>
      <c r="H392" s="48">
        <v>0</v>
      </c>
      <c r="I392" s="48">
        <v>0</v>
      </c>
      <c r="J392" s="48">
        <v>0</v>
      </c>
      <c r="K392" s="48">
        <v>0</v>
      </c>
      <c r="L392" s="48">
        <v>7.607955000000001E-2</v>
      </c>
      <c r="M392" s="48">
        <v>7.607955000000001E-2</v>
      </c>
      <c r="N392" s="48">
        <v>7.607955000000001E-2</v>
      </c>
      <c r="O392" s="48">
        <v>0</v>
      </c>
      <c r="P392" s="48">
        <v>0</v>
      </c>
      <c r="Q392" s="49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2:21" x14ac:dyDescent="0.25">
      <c r="B393" s="45">
        <v>202</v>
      </c>
      <c r="C393" s="46" t="s">
        <v>122</v>
      </c>
      <c r="D393" s="59" t="s">
        <v>79</v>
      </c>
      <c r="E393" s="46" t="s">
        <v>23</v>
      </c>
      <c r="F393" s="47">
        <v>4</v>
      </c>
      <c r="G393" s="47" t="s">
        <v>123</v>
      </c>
      <c r="H393" s="48">
        <v>0</v>
      </c>
      <c r="I393" s="48">
        <v>0</v>
      </c>
      <c r="J393" s="48">
        <v>0</v>
      </c>
      <c r="K393" s="48">
        <v>0</v>
      </c>
      <c r="L393" s="48">
        <v>0.80109514999999965</v>
      </c>
      <c r="M393" s="48">
        <v>0.80109514999999965</v>
      </c>
      <c r="N393" s="48">
        <v>0.80109514999999965</v>
      </c>
      <c r="O393" s="48">
        <v>0</v>
      </c>
      <c r="P393" s="48">
        <v>0</v>
      </c>
      <c r="Q393" s="49">
        <v>0</v>
      </c>
      <c r="R393" s="48">
        <v>0</v>
      </c>
      <c r="S393" s="48">
        <v>0</v>
      </c>
      <c r="T393" s="48">
        <v>0</v>
      </c>
      <c r="U393" s="49">
        <v>0</v>
      </c>
    </row>
    <row r="394" spans="2:21" x14ac:dyDescent="0.25">
      <c r="B394" s="45">
        <v>202</v>
      </c>
      <c r="C394" s="46" t="s">
        <v>122</v>
      </c>
      <c r="D394" s="59" t="s">
        <v>79</v>
      </c>
      <c r="E394" s="46" t="s">
        <v>24</v>
      </c>
      <c r="F394" s="47">
        <v>4</v>
      </c>
      <c r="G394" s="47" t="s">
        <v>123</v>
      </c>
      <c r="H394" s="48">
        <v>0</v>
      </c>
      <c r="I394" s="48">
        <v>0</v>
      </c>
      <c r="J394" s="48">
        <v>0</v>
      </c>
      <c r="K394" s="48">
        <v>0</v>
      </c>
      <c r="L394" s="48">
        <v>0.82779854999999969</v>
      </c>
      <c r="M394" s="48">
        <v>0.82779854999999969</v>
      </c>
      <c r="N394" s="48">
        <v>0.82779854999999969</v>
      </c>
      <c r="O394" s="48">
        <v>0</v>
      </c>
      <c r="P394" s="48">
        <v>0</v>
      </c>
      <c r="Q394" s="49">
        <v>0</v>
      </c>
      <c r="R394" s="48">
        <v>0</v>
      </c>
      <c r="S394" s="48">
        <v>0</v>
      </c>
      <c r="T394" s="48">
        <v>0</v>
      </c>
      <c r="U394" s="49">
        <v>0</v>
      </c>
    </row>
    <row r="395" spans="2:21" x14ac:dyDescent="0.25">
      <c r="B395" s="50">
        <v>202</v>
      </c>
      <c r="C395" s="51" t="s">
        <v>122</v>
      </c>
      <c r="D395" s="51"/>
      <c r="E395" s="51" t="s">
        <v>81</v>
      </c>
      <c r="F395" s="52"/>
      <c r="G395" s="52"/>
      <c r="H395" s="53">
        <f>SUM(H383:H394)</f>
        <v>0</v>
      </c>
      <c r="I395" s="53">
        <f t="shared" ref="I395:U395" si="29">SUM(I383:I394)</f>
        <v>0</v>
      </c>
      <c r="J395" s="53">
        <f t="shared" si="29"/>
        <v>0</v>
      </c>
      <c r="K395" s="53">
        <f t="shared" si="29"/>
        <v>0</v>
      </c>
      <c r="L395" s="53">
        <f t="shared" si="29"/>
        <v>1.7049732499999992</v>
      </c>
      <c r="M395" s="53">
        <f t="shared" si="29"/>
        <v>1.7049732499999992</v>
      </c>
      <c r="N395" s="53">
        <f t="shared" si="29"/>
        <v>1.7049732499999992</v>
      </c>
      <c r="O395" s="53">
        <f t="shared" si="29"/>
        <v>0</v>
      </c>
      <c r="P395" s="53">
        <f t="shared" si="29"/>
        <v>0</v>
      </c>
      <c r="Q395" s="54">
        <f t="shared" si="29"/>
        <v>0</v>
      </c>
      <c r="R395" s="53">
        <f t="shared" si="29"/>
        <v>0</v>
      </c>
      <c r="S395" s="53">
        <f t="shared" si="29"/>
        <v>0</v>
      </c>
      <c r="T395" s="53">
        <f t="shared" si="29"/>
        <v>0</v>
      </c>
      <c r="U395" s="54">
        <f t="shared" si="29"/>
        <v>0</v>
      </c>
    </row>
    <row r="396" spans="2:21" x14ac:dyDescent="0.25">
      <c r="B396" s="45">
        <v>301</v>
      </c>
      <c r="C396" s="46" t="s">
        <v>124</v>
      </c>
      <c r="D396" s="59" t="s">
        <v>85</v>
      </c>
      <c r="E396" s="46" t="s">
        <v>13</v>
      </c>
      <c r="F396" s="47">
        <v>1</v>
      </c>
      <c r="G396" s="47" t="s">
        <v>123</v>
      </c>
      <c r="H396" s="48"/>
      <c r="I396" s="48"/>
      <c r="J396" s="48"/>
      <c r="K396" s="48"/>
      <c r="L396" s="48"/>
      <c r="M396" s="48"/>
      <c r="N396" s="48"/>
      <c r="O396" s="48"/>
      <c r="P396" s="48"/>
      <c r="Q396" s="49"/>
      <c r="R396" s="48"/>
      <c r="S396" s="48"/>
      <c r="T396" s="48"/>
      <c r="U396" s="49"/>
    </row>
    <row r="397" spans="2:21" x14ac:dyDescent="0.25">
      <c r="B397" s="45">
        <v>301</v>
      </c>
      <c r="C397" s="46" t="s">
        <v>124</v>
      </c>
      <c r="D397" s="59" t="s">
        <v>85</v>
      </c>
      <c r="E397" s="46" t="s">
        <v>14</v>
      </c>
      <c r="F397" s="47">
        <v>1</v>
      </c>
      <c r="G397" s="47" t="s">
        <v>123</v>
      </c>
      <c r="H397" s="48"/>
      <c r="I397" s="48"/>
      <c r="J397" s="48"/>
      <c r="K397" s="48"/>
      <c r="L397" s="48"/>
      <c r="M397" s="48"/>
      <c r="N397" s="48"/>
      <c r="O397" s="48"/>
      <c r="P397" s="48"/>
      <c r="Q397" s="49"/>
      <c r="R397" s="48"/>
      <c r="S397" s="48"/>
      <c r="T397" s="48"/>
      <c r="U397" s="49"/>
    </row>
    <row r="398" spans="2:21" x14ac:dyDescent="0.25">
      <c r="B398" s="45">
        <v>301</v>
      </c>
      <c r="C398" s="46" t="s">
        <v>124</v>
      </c>
      <c r="D398" s="59" t="s">
        <v>85</v>
      </c>
      <c r="E398" s="46" t="s">
        <v>15</v>
      </c>
      <c r="F398" s="47">
        <v>1</v>
      </c>
      <c r="G398" s="47" t="s">
        <v>123</v>
      </c>
      <c r="H398" s="48"/>
      <c r="I398" s="48"/>
      <c r="J398" s="48"/>
      <c r="K398" s="48"/>
      <c r="L398" s="48"/>
      <c r="M398" s="48"/>
      <c r="N398" s="48"/>
      <c r="O398" s="48"/>
      <c r="P398" s="48"/>
      <c r="Q398" s="49"/>
      <c r="R398" s="48"/>
      <c r="S398" s="48"/>
      <c r="T398" s="48"/>
      <c r="U398" s="49"/>
    </row>
    <row r="399" spans="2:21" x14ac:dyDescent="0.25">
      <c r="B399" s="45">
        <v>301</v>
      </c>
      <c r="C399" s="46" t="s">
        <v>124</v>
      </c>
      <c r="D399" s="59" t="s">
        <v>85</v>
      </c>
      <c r="E399" s="46" t="s">
        <v>16</v>
      </c>
      <c r="F399" s="47">
        <v>2</v>
      </c>
      <c r="G399" s="47" t="s">
        <v>123</v>
      </c>
      <c r="H399" s="48"/>
      <c r="I399" s="48"/>
      <c r="J399" s="48"/>
      <c r="K399" s="48"/>
      <c r="L399" s="48"/>
      <c r="M399" s="48"/>
      <c r="N399" s="48"/>
      <c r="O399" s="48"/>
      <c r="P399" s="48"/>
      <c r="Q399" s="49"/>
      <c r="R399" s="48"/>
      <c r="S399" s="48"/>
      <c r="T399" s="48"/>
      <c r="U399" s="49"/>
    </row>
    <row r="400" spans="2:21" x14ac:dyDescent="0.25">
      <c r="B400" s="45">
        <v>301</v>
      </c>
      <c r="C400" s="46" t="s">
        <v>124</v>
      </c>
      <c r="D400" s="59" t="s">
        <v>85</v>
      </c>
      <c r="E400" s="46" t="s">
        <v>17</v>
      </c>
      <c r="F400" s="47">
        <v>2</v>
      </c>
      <c r="G400" s="47" t="s">
        <v>123</v>
      </c>
      <c r="H400" s="48"/>
      <c r="I400" s="48"/>
      <c r="J400" s="48"/>
      <c r="K400" s="48"/>
      <c r="L400" s="48"/>
      <c r="M400" s="48"/>
      <c r="N400" s="48"/>
      <c r="O400" s="48"/>
      <c r="P400" s="48"/>
      <c r="Q400" s="49"/>
      <c r="R400" s="48"/>
      <c r="S400" s="48"/>
      <c r="T400" s="48"/>
      <c r="U400" s="49"/>
    </row>
    <row r="401" spans="2:21" x14ac:dyDescent="0.25">
      <c r="B401" s="45">
        <v>301</v>
      </c>
      <c r="C401" s="46" t="s">
        <v>124</v>
      </c>
      <c r="D401" s="59" t="s">
        <v>85</v>
      </c>
      <c r="E401" s="46" t="s">
        <v>18</v>
      </c>
      <c r="F401" s="47">
        <v>2</v>
      </c>
      <c r="G401" s="47" t="s">
        <v>123</v>
      </c>
      <c r="H401" s="48"/>
      <c r="I401" s="48"/>
      <c r="J401" s="48"/>
      <c r="K401" s="48"/>
      <c r="L401" s="48"/>
      <c r="M401" s="48"/>
      <c r="N401" s="48"/>
      <c r="O401" s="48"/>
      <c r="P401" s="48"/>
      <c r="Q401" s="49"/>
      <c r="R401" s="48"/>
      <c r="S401" s="48"/>
      <c r="T401" s="48"/>
      <c r="U401" s="49"/>
    </row>
    <row r="402" spans="2:21" x14ac:dyDescent="0.25">
      <c r="B402" s="45">
        <v>301</v>
      </c>
      <c r="C402" s="46" t="s">
        <v>124</v>
      </c>
      <c r="D402" s="59" t="s">
        <v>85</v>
      </c>
      <c r="E402" s="46" t="s">
        <v>19</v>
      </c>
      <c r="F402" s="47">
        <v>3</v>
      </c>
      <c r="G402" s="47" t="s">
        <v>123</v>
      </c>
      <c r="H402" s="48"/>
      <c r="I402" s="48"/>
      <c r="J402" s="48"/>
      <c r="K402" s="48"/>
      <c r="L402" s="48"/>
      <c r="M402" s="48"/>
      <c r="N402" s="48"/>
      <c r="O402" s="48"/>
      <c r="P402" s="48"/>
      <c r="Q402" s="49"/>
      <c r="R402" s="48"/>
      <c r="S402" s="48"/>
      <c r="T402" s="48"/>
      <c r="U402" s="49"/>
    </row>
    <row r="403" spans="2:21" x14ac:dyDescent="0.25">
      <c r="B403" s="45">
        <v>301</v>
      </c>
      <c r="C403" s="46" t="s">
        <v>124</v>
      </c>
      <c r="D403" s="59" t="s">
        <v>85</v>
      </c>
      <c r="E403" s="46" t="s">
        <v>20</v>
      </c>
      <c r="F403" s="47">
        <v>3</v>
      </c>
      <c r="G403" s="47" t="s">
        <v>123</v>
      </c>
      <c r="H403" s="48"/>
      <c r="I403" s="48"/>
      <c r="J403" s="48"/>
      <c r="K403" s="48"/>
      <c r="L403" s="48"/>
      <c r="M403" s="48"/>
      <c r="N403" s="48"/>
      <c r="O403" s="48"/>
      <c r="P403" s="48"/>
      <c r="Q403" s="49"/>
      <c r="R403" s="48"/>
      <c r="S403" s="48"/>
      <c r="T403" s="48"/>
      <c r="U403" s="49"/>
    </row>
    <row r="404" spans="2:21" x14ac:dyDescent="0.25">
      <c r="B404" s="45">
        <v>301</v>
      </c>
      <c r="C404" s="46" t="s">
        <v>124</v>
      </c>
      <c r="D404" s="59" t="s">
        <v>85</v>
      </c>
      <c r="E404" s="46" t="s">
        <v>21</v>
      </c>
      <c r="F404" s="47">
        <v>3</v>
      </c>
      <c r="G404" s="47" t="s">
        <v>123</v>
      </c>
      <c r="H404" s="48"/>
      <c r="I404" s="48"/>
      <c r="J404" s="48"/>
      <c r="K404" s="48"/>
      <c r="L404" s="48"/>
      <c r="M404" s="48"/>
      <c r="N404" s="48"/>
      <c r="O404" s="48"/>
      <c r="P404" s="48"/>
      <c r="Q404" s="49"/>
      <c r="R404" s="48"/>
      <c r="S404" s="48"/>
      <c r="T404" s="48"/>
      <c r="U404" s="49"/>
    </row>
    <row r="405" spans="2:21" x14ac:dyDescent="0.25">
      <c r="B405" s="45">
        <v>301</v>
      </c>
      <c r="C405" s="46" t="s">
        <v>124</v>
      </c>
      <c r="D405" s="59" t="s">
        <v>85</v>
      </c>
      <c r="E405" s="46" t="s">
        <v>22</v>
      </c>
      <c r="F405" s="47">
        <v>4</v>
      </c>
      <c r="G405" s="47" t="s">
        <v>123</v>
      </c>
      <c r="H405" s="48"/>
      <c r="I405" s="48"/>
      <c r="J405" s="48"/>
      <c r="K405" s="48"/>
      <c r="L405" s="48">
        <v>5.3289897461081738E-2</v>
      </c>
      <c r="M405" s="48">
        <v>1.8327055166320959E-2</v>
      </c>
      <c r="N405" s="48">
        <v>1.8327055166320959E-2</v>
      </c>
      <c r="O405" s="48"/>
      <c r="P405" s="48"/>
      <c r="Q405" s="49"/>
      <c r="R405" s="48"/>
      <c r="S405" s="48"/>
      <c r="T405" s="48"/>
      <c r="U405" s="49"/>
    </row>
    <row r="406" spans="2:21" x14ac:dyDescent="0.25">
      <c r="B406" s="45">
        <v>301</v>
      </c>
      <c r="C406" s="46" t="s">
        <v>124</v>
      </c>
      <c r="D406" s="59" t="s">
        <v>85</v>
      </c>
      <c r="E406" s="46" t="s">
        <v>23</v>
      </c>
      <c r="F406" s="47">
        <v>4</v>
      </c>
      <c r="G406" s="47" t="s">
        <v>123</v>
      </c>
      <c r="H406" s="48"/>
      <c r="I406" s="48"/>
      <c r="J406" s="48"/>
      <c r="K406" s="48"/>
      <c r="L406" s="48">
        <v>0.18927024345471583</v>
      </c>
      <c r="M406" s="48">
        <v>6.5092378826040298E-2</v>
      </c>
      <c r="N406" s="48">
        <v>6.5092378826040298E-2</v>
      </c>
      <c r="O406" s="48"/>
      <c r="P406" s="48"/>
      <c r="Q406" s="49"/>
      <c r="R406" s="48"/>
      <c r="S406" s="48"/>
      <c r="T406" s="48"/>
      <c r="U406" s="49"/>
    </row>
    <row r="407" spans="2:21" x14ac:dyDescent="0.25">
      <c r="B407" s="45">
        <v>301</v>
      </c>
      <c r="C407" s="46" t="s">
        <v>124</v>
      </c>
      <c r="D407" s="59" t="s">
        <v>85</v>
      </c>
      <c r="E407" s="46" t="s">
        <v>24</v>
      </c>
      <c r="F407" s="47">
        <v>4</v>
      </c>
      <c r="G407" s="47" t="s">
        <v>123</v>
      </c>
      <c r="H407" s="48"/>
      <c r="I407" s="48"/>
      <c r="J407" s="48"/>
      <c r="K407" s="48"/>
      <c r="L407" s="48">
        <v>8.525803161946735E-2</v>
      </c>
      <c r="M407" s="48">
        <v>2.9321292089237911E-2</v>
      </c>
      <c r="N407" s="48">
        <v>2.9321292089237911E-2</v>
      </c>
      <c r="O407" s="48"/>
      <c r="P407" s="48"/>
      <c r="Q407" s="49"/>
      <c r="R407" s="48"/>
      <c r="S407" s="48"/>
      <c r="T407" s="48"/>
      <c r="U407" s="49"/>
    </row>
    <row r="408" spans="2:21" x14ac:dyDescent="0.25">
      <c r="B408" s="50">
        <v>301</v>
      </c>
      <c r="C408" s="51" t="s">
        <v>124</v>
      </c>
      <c r="D408" s="51"/>
      <c r="E408" s="51" t="s">
        <v>81</v>
      </c>
      <c r="F408" s="52"/>
      <c r="G408" s="52"/>
      <c r="H408" s="53">
        <f>SUM(H396:H407)</f>
        <v>0</v>
      </c>
      <c r="I408" s="53">
        <f t="shared" ref="I408:U408" si="30">SUM(I396:I407)</f>
        <v>0</v>
      </c>
      <c r="J408" s="53">
        <f t="shared" si="30"/>
        <v>0</v>
      </c>
      <c r="K408" s="53">
        <f t="shared" si="30"/>
        <v>0</v>
      </c>
      <c r="L408" s="53">
        <f t="shared" si="30"/>
        <v>0.32781817253526491</v>
      </c>
      <c r="M408" s="53">
        <f t="shared" si="30"/>
        <v>0.11274072608159917</v>
      </c>
      <c r="N408" s="53">
        <f t="shared" si="30"/>
        <v>0.11274072608159917</v>
      </c>
      <c r="O408" s="53">
        <f t="shared" si="30"/>
        <v>0</v>
      </c>
      <c r="P408" s="53">
        <f t="shared" si="30"/>
        <v>0</v>
      </c>
      <c r="Q408" s="54">
        <f t="shared" si="30"/>
        <v>0</v>
      </c>
      <c r="R408" s="53">
        <f t="shared" si="30"/>
        <v>0</v>
      </c>
      <c r="S408" s="53">
        <f t="shared" si="30"/>
        <v>0</v>
      </c>
      <c r="T408" s="53">
        <f t="shared" si="30"/>
        <v>0</v>
      </c>
      <c r="U408" s="54">
        <f t="shared" si="30"/>
        <v>0</v>
      </c>
    </row>
    <row r="409" spans="2:21" x14ac:dyDescent="0.25">
      <c r="B409" s="45">
        <v>301</v>
      </c>
      <c r="C409" s="46" t="s">
        <v>125</v>
      </c>
      <c r="D409" s="46" t="s">
        <v>85</v>
      </c>
      <c r="E409" s="46" t="s">
        <v>13</v>
      </c>
      <c r="F409" s="47">
        <v>1</v>
      </c>
      <c r="G409" s="47" t="s">
        <v>105</v>
      </c>
      <c r="H409" s="48"/>
      <c r="I409" s="48"/>
      <c r="J409" s="48"/>
      <c r="K409" s="48"/>
      <c r="L409" s="48"/>
      <c r="M409" s="48"/>
      <c r="N409" s="48"/>
      <c r="O409" s="48"/>
      <c r="P409" s="48"/>
      <c r="Q409" s="49"/>
      <c r="R409" s="48"/>
      <c r="S409" s="48"/>
      <c r="T409" s="48"/>
      <c r="U409" s="49"/>
    </row>
    <row r="410" spans="2:21" x14ac:dyDescent="0.25">
      <c r="B410" s="45">
        <v>301</v>
      </c>
      <c r="C410" s="46" t="s">
        <v>125</v>
      </c>
      <c r="D410" s="46" t="s">
        <v>85</v>
      </c>
      <c r="E410" s="46" t="s">
        <v>14</v>
      </c>
      <c r="F410" s="47">
        <v>1</v>
      </c>
      <c r="G410" s="47" t="s">
        <v>105</v>
      </c>
      <c r="H410" s="48"/>
      <c r="I410" s="48"/>
      <c r="J410" s="48"/>
      <c r="K410" s="48"/>
      <c r="L410" s="48"/>
      <c r="M410" s="48"/>
      <c r="N410" s="48"/>
      <c r="O410" s="48"/>
      <c r="P410" s="48"/>
      <c r="Q410" s="49"/>
      <c r="R410" s="48"/>
      <c r="S410" s="48"/>
      <c r="T410" s="48"/>
      <c r="U410" s="49"/>
    </row>
    <row r="411" spans="2:21" x14ac:dyDescent="0.25">
      <c r="B411" s="45">
        <v>301</v>
      </c>
      <c r="C411" s="46" t="s">
        <v>125</v>
      </c>
      <c r="D411" s="46" t="s">
        <v>85</v>
      </c>
      <c r="E411" s="46" t="s">
        <v>15</v>
      </c>
      <c r="F411" s="47">
        <v>1</v>
      </c>
      <c r="G411" s="47" t="s">
        <v>105</v>
      </c>
      <c r="H411" s="48"/>
      <c r="I411" s="48"/>
      <c r="J411" s="48"/>
      <c r="K411" s="48"/>
      <c r="L411" s="48"/>
      <c r="M411" s="48"/>
      <c r="N411" s="48"/>
      <c r="O411" s="48"/>
      <c r="P411" s="48"/>
      <c r="Q411" s="49"/>
      <c r="R411" s="48"/>
      <c r="S411" s="48"/>
      <c r="T411" s="48"/>
      <c r="U411" s="49"/>
    </row>
    <row r="412" spans="2:21" x14ac:dyDescent="0.25">
      <c r="B412" s="45">
        <v>301</v>
      </c>
      <c r="C412" s="46" t="s">
        <v>125</v>
      </c>
      <c r="D412" s="46" t="s">
        <v>85</v>
      </c>
      <c r="E412" s="46" t="s">
        <v>16</v>
      </c>
      <c r="F412" s="47">
        <v>2</v>
      </c>
      <c r="G412" s="47" t="s">
        <v>105</v>
      </c>
      <c r="H412" s="48"/>
      <c r="I412" s="48"/>
      <c r="J412" s="48"/>
      <c r="K412" s="48"/>
      <c r="L412" s="48"/>
      <c r="M412" s="48"/>
      <c r="N412" s="48"/>
      <c r="O412" s="48"/>
      <c r="P412" s="48"/>
      <c r="Q412" s="49"/>
      <c r="R412" s="48"/>
      <c r="S412" s="48"/>
      <c r="T412" s="48"/>
      <c r="U412" s="49"/>
    </row>
    <row r="413" spans="2:21" x14ac:dyDescent="0.25">
      <c r="B413" s="45">
        <v>301</v>
      </c>
      <c r="C413" s="46" t="s">
        <v>125</v>
      </c>
      <c r="D413" s="46" t="s">
        <v>85</v>
      </c>
      <c r="E413" s="46" t="s">
        <v>17</v>
      </c>
      <c r="F413" s="47">
        <v>2</v>
      </c>
      <c r="G413" s="47" t="s">
        <v>105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9"/>
      <c r="R413" s="48"/>
      <c r="S413" s="48"/>
      <c r="T413" s="48"/>
      <c r="U413" s="49"/>
    </row>
    <row r="414" spans="2:21" x14ac:dyDescent="0.25">
      <c r="B414" s="45">
        <v>301</v>
      </c>
      <c r="C414" s="46" t="s">
        <v>125</v>
      </c>
      <c r="D414" s="46" t="s">
        <v>85</v>
      </c>
      <c r="E414" s="46" t="s">
        <v>18</v>
      </c>
      <c r="F414" s="47">
        <v>2</v>
      </c>
      <c r="G414" s="47" t="s">
        <v>105</v>
      </c>
      <c r="H414" s="48"/>
      <c r="I414" s="48"/>
      <c r="J414" s="48"/>
      <c r="K414" s="48"/>
      <c r="L414" s="48"/>
      <c r="M414" s="48"/>
      <c r="N414" s="48"/>
      <c r="O414" s="48"/>
      <c r="P414" s="48"/>
      <c r="Q414" s="49"/>
      <c r="R414" s="48"/>
      <c r="S414" s="48"/>
      <c r="T414" s="48"/>
      <c r="U414" s="49"/>
    </row>
    <row r="415" spans="2:21" x14ac:dyDescent="0.25">
      <c r="B415" s="45">
        <v>301</v>
      </c>
      <c r="C415" s="46" t="s">
        <v>125</v>
      </c>
      <c r="D415" s="46" t="s">
        <v>85</v>
      </c>
      <c r="E415" s="46" t="s">
        <v>19</v>
      </c>
      <c r="F415" s="47">
        <v>3</v>
      </c>
      <c r="G415" s="47" t="s">
        <v>105</v>
      </c>
      <c r="H415" s="48"/>
      <c r="I415" s="48"/>
      <c r="J415" s="48"/>
      <c r="K415" s="48"/>
      <c r="L415" s="48"/>
      <c r="M415" s="48"/>
      <c r="N415" s="48"/>
      <c r="O415" s="48"/>
      <c r="P415" s="48"/>
      <c r="Q415" s="49"/>
      <c r="R415" s="48"/>
      <c r="S415" s="48"/>
      <c r="T415" s="48"/>
      <c r="U415" s="49"/>
    </row>
    <row r="416" spans="2:21" x14ac:dyDescent="0.25">
      <c r="B416" s="45">
        <v>301</v>
      </c>
      <c r="C416" s="46" t="s">
        <v>125</v>
      </c>
      <c r="D416" s="46" t="s">
        <v>85</v>
      </c>
      <c r="E416" s="46" t="s">
        <v>20</v>
      </c>
      <c r="F416" s="47">
        <v>3</v>
      </c>
      <c r="G416" s="47" t="s">
        <v>105</v>
      </c>
      <c r="H416" s="48"/>
      <c r="I416" s="48"/>
      <c r="J416" s="48"/>
      <c r="K416" s="48"/>
      <c r="L416" s="48"/>
      <c r="M416" s="48"/>
      <c r="N416" s="48"/>
      <c r="O416" s="48"/>
      <c r="P416" s="48"/>
      <c r="Q416" s="49"/>
      <c r="R416" s="48"/>
      <c r="S416" s="48"/>
      <c r="T416" s="48"/>
      <c r="U416" s="49"/>
    </row>
    <row r="417" spans="2:21" x14ac:dyDescent="0.25">
      <c r="B417" s="45">
        <v>301</v>
      </c>
      <c r="C417" s="46" t="s">
        <v>125</v>
      </c>
      <c r="D417" s="46" t="s">
        <v>85</v>
      </c>
      <c r="E417" s="46" t="s">
        <v>21</v>
      </c>
      <c r="F417" s="47">
        <v>3</v>
      </c>
      <c r="G417" s="47" t="s">
        <v>105</v>
      </c>
      <c r="H417" s="48"/>
      <c r="I417" s="48"/>
      <c r="J417" s="48"/>
      <c r="K417" s="48"/>
      <c r="L417" s="48"/>
      <c r="M417" s="48"/>
      <c r="N417" s="48"/>
      <c r="O417" s="48"/>
      <c r="P417" s="48"/>
      <c r="Q417" s="49"/>
      <c r="R417" s="48"/>
      <c r="S417" s="48"/>
      <c r="T417" s="48"/>
      <c r="U417" s="49"/>
    </row>
    <row r="418" spans="2:21" x14ac:dyDescent="0.25">
      <c r="B418" s="45">
        <v>301</v>
      </c>
      <c r="C418" s="46" t="s">
        <v>125</v>
      </c>
      <c r="D418" s="46" t="s">
        <v>85</v>
      </c>
      <c r="E418" s="46" t="s">
        <v>22</v>
      </c>
      <c r="F418" s="47">
        <v>4</v>
      </c>
      <c r="G418" s="47" t="s">
        <v>105</v>
      </c>
      <c r="H418" s="48"/>
      <c r="I418" s="48"/>
      <c r="J418" s="48"/>
      <c r="K418" s="48"/>
      <c r="L418" s="48"/>
      <c r="M418" s="48"/>
      <c r="N418" s="48"/>
      <c r="O418" s="48"/>
      <c r="P418" s="48">
        <v>0.77242359148130524</v>
      </c>
      <c r="Q418" s="49"/>
      <c r="R418" s="48"/>
      <c r="S418" s="48"/>
      <c r="T418" s="48"/>
      <c r="U418" s="49"/>
    </row>
    <row r="419" spans="2:21" x14ac:dyDescent="0.25">
      <c r="B419" s="45">
        <v>301</v>
      </c>
      <c r="C419" s="46" t="s">
        <v>125</v>
      </c>
      <c r="D419" s="46" t="s">
        <v>85</v>
      </c>
      <c r="E419" s="46" t="s">
        <v>23</v>
      </c>
      <c r="F419" s="47">
        <v>4</v>
      </c>
      <c r="G419" s="47" t="s">
        <v>105</v>
      </c>
      <c r="H419" s="48"/>
      <c r="I419" s="48"/>
      <c r="J419" s="48"/>
      <c r="K419" s="48"/>
      <c r="L419" s="48"/>
      <c r="M419" s="48"/>
      <c r="N419" s="48"/>
      <c r="O419" s="48"/>
      <c r="P419" s="48">
        <v>2.7434243294726146</v>
      </c>
      <c r="Q419" s="49"/>
      <c r="R419" s="48"/>
      <c r="S419" s="48"/>
      <c r="T419" s="48"/>
      <c r="U419" s="49"/>
    </row>
    <row r="420" spans="2:21" x14ac:dyDescent="0.25">
      <c r="B420" s="45">
        <v>301</v>
      </c>
      <c r="C420" s="46" t="s">
        <v>125</v>
      </c>
      <c r="D420" s="46" t="s">
        <v>85</v>
      </c>
      <c r="E420" s="46" t="s">
        <v>24</v>
      </c>
      <c r="F420" s="47">
        <v>4</v>
      </c>
      <c r="G420" s="47" t="s">
        <v>105</v>
      </c>
      <c r="H420" s="48"/>
      <c r="I420" s="48"/>
      <c r="J420" s="48"/>
      <c r="K420" s="48"/>
      <c r="L420" s="48"/>
      <c r="M420" s="48"/>
      <c r="N420" s="48"/>
      <c r="O420" s="48"/>
      <c r="P420" s="48">
        <v>1.2357936142442494</v>
      </c>
      <c r="Q420" s="49"/>
      <c r="R420" s="48"/>
      <c r="S420" s="48"/>
      <c r="T420" s="48"/>
      <c r="U420" s="49"/>
    </row>
    <row r="421" spans="2:21" x14ac:dyDescent="0.25">
      <c r="B421" s="50">
        <v>301</v>
      </c>
      <c r="C421" s="51" t="s">
        <v>125</v>
      </c>
      <c r="D421" s="51"/>
      <c r="E421" s="51" t="s">
        <v>81</v>
      </c>
      <c r="F421" s="52"/>
      <c r="G421" s="52"/>
      <c r="H421" s="53">
        <f>SUM(H409:H420)</f>
        <v>0</v>
      </c>
      <c r="I421" s="53">
        <f t="shared" ref="I421:U421" si="31">SUM(I409:I420)</f>
        <v>0</v>
      </c>
      <c r="J421" s="53">
        <f t="shared" si="31"/>
        <v>0</v>
      </c>
      <c r="K421" s="53">
        <f t="shared" si="31"/>
        <v>0</v>
      </c>
      <c r="L421" s="53">
        <f t="shared" si="31"/>
        <v>0</v>
      </c>
      <c r="M421" s="53">
        <f t="shared" si="31"/>
        <v>0</v>
      </c>
      <c r="N421" s="53">
        <f t="shared" si="31"/>
        <v>0</v>
      </c>
      <c r="O421" s="53">
        <f t="shared" si="31"/>
        <v>0</v>
      </c>
      <c r="P421" s="53">
        <f t="shared" si="31"/>
        <v>4.7516415351981696</v>
      </c>
      <c r="Q421" s="54">
        <f t="shared" si="31"/>
        <v>0</v>
      </c>
      <c r="R421" s="53">
        <f t="shared" si="31"/>
        <v>0</v>
      </c>
      <c r="S421" s="53">
        <f t="shared" si="31"/>
        <v>0</v>
      </c>
      <c r="T421" s="53">
        <f t="shared" si="31"/>
        <v>0</v>
      </c>
      <c r="U421" s="54">
        <f t="shared" si="31"/>
        <v>0</v>
      </c>
    </row>
    <row r="422" spans="2:21" x14ac:dyDescent="0.25">
      <c r="B422" s="45">
        <v>302</v>
      </c>
      <c r="C422" s="46" t="s">
        <v>126</v>
      </c>
      <c r="D422" s="46" t="s">
        <v>79</v>
      </c>
      <c r="E422" s="46" t="s">
        <v>13</v>
      </c>
      <c r="F422" s="47">
        <v>1</v>
      </c>
      <c r="G422" s="47" t="s">
        <v>105</v>
      </c>
      <c r="H422" s="48"/>
      <c r="I422" s="48"/>
      <c r="J422" s="48"/>
      <c r="K422" s="48"/>
      <c r="L422" s="48"/>
      <c r="M422" s="48"/>
      <c r="N422" s="48"/>
      <c r="O422" s="48"/>
      <c r="P422" s="48"/>
      <c r="Q422" s="49"/>
      <c r="R422" s="48"/>
      <c r="S422" s="48"/>
      <c r="T422" s="48"/>
      <c r="U422" s="49"/>
    </row>
    <row r="423" spans="2:21" x14ac:dyDescent="0.25">
      <c r="B423" s="45">
        <v>302</v>
      </c>
      <c r="C423" s="46" t="s">
        <v>126</v>
      </c>
      <c r="D423" s="46" t="s">
        <v>79</v>
      </c>
      <c r="E423" s="46" t="s">
        <v>14</v>
      </c>
      <c r="F423" s="47">
        <v>1</v>
      </c>
      <c r="G423" s="47" t="s">
        <v>105</v>
      </c>
      <c r="H423" s="48"/>
      <c r="I423" s="48"/>
      <c r="J423" s="48"/>
      <c r="K423" s="48"/>
      <c r="L423" s="48"/>
      <c r="M423" s="48"/>
      <c r="N423" s="48"/>
      <c r="O423" s="48"/>
      <c r="P423" s="48"/>
      <c r="Q423" s="49"/>
      <c r="R423" s="48"/>
      <c r="S423" s="48"/>
      <c r="T423" s="48"/>
      <c r="U423" s="49"/>
    </row>
    <row r="424" spans="2:21" x14ac:dyDescent="0.25">
      <c r="B424" s="45">
        <v>302</v>
      </c>
      <c r="C424" s="46" t="s">
        <v>126</v>
      </c>
      <c r="D424" s="46" t="s">
        <v>79</v>
      </c>
      <c r="E424" s="46" t="s">
        <v>15</v>
      </c>
      <c r="F424" s="47">
        <v>1</v>
      </c>
      <c r="G424" s="47" t="s">
        <v>105</v>
      </c>
      <c r="H424" s="48"/>
      <c r="I424" s="48"/>
      <c r="J424" s="48"/>
      <c r="K424" s="48"/>
      <c r="L424" s="48"/>
      <c r="M424" s="48"/>
      <c r="N424" s="48"/>
      <c r="O424" s="48"/>
      <c r="P424" s="48"/>
      <c r="Q424" s="49"/>
      <c r="R424" s="48"/>
      <c r="S424" s="48"/>
      <c r="T424" s="48"/>
      <c r="U424" s="49"/>
    </row>
    <row r="425" spans="2:21" x14ac:dyDescent="0.25">
      <c r="B425" s="45">
        <v>302</v>
      </c>
      <c r="C425" s="46" t="s">
        <v>126</v>
      </c>
      <c r="D425" s="46" t="s">
        <v>79</v>
      </c>
      <c r="E425" s="46" t="s">
        <v>16</v>
      </c>
      <c r="F425" s="47">
        <v>2</v>
      </c>
      <c r="G425" s="47" t="s">
        <v>105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9">
        <v>0</v>
      </c>
      <c r="R425" s="48">
        <v>0</v>
      </c>
      <c r="S425" s="48">
        <v>0</v>
      </c>
      <c r="T425" s="48">
        <v>0</v>
      </c>
      <c r="U425" s="49">
        <v>0</v>
      </c>
    </row>
    <row r="426" spans="2:21" x14ac:dyDescent="0.25">
      <c r="B426" s="45">
        <v>302</v>
      </c>
      <c r="C426" s="46" t="s">
        <v>126</v>
      </c>
      <c r="D426" s="46" t="s">
        <v>79</v>
      </c>
      <c r="E426" s="46" t="s">
        <v>17</v>
      </c>
      <c r="F426" s="47">
        <v>2</v>
      </c>
      <c r="G426" s="47" t="s">
        <v>105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9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2:21" x14ac:dyDescent="0.25">
      <c r="B427" s="45">
        <v>302</v>
      </c>
      <c r="C427" s="46" t="s">
        <v>126</v>
      </c>
      <c r="D427" s="46" t="s">
        <v>79</v>
      </c>
      <c r="E427" s="46" t="s">
        <v>18</v>
      </c>
      <c r="F427" s="47">
        <v>2</v>
      </c>
      <c r="G427" s="47" t="s">
        <v>105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9">
        <v>0</v>
      </c>
      <c r="R427" s="48">
        <v>0</v>
      </c>
      <c r="S427" s="48">
        <v>0</v>
      </c>
      <c r="T427" s="48">
        <v>0</v>
      </c>
      <c r="U427" s="49">
        <v>0</v>
      </c>
    </row>
    <row r="428" spans="2:21" x14ac:dyDescent="0.25">
      <c r="B428" s="45">
        <v>302</v>
      </c>
      <c r="C428" s="46" t="s">
        <v>126</v>
      </c>
      <c r="D428" s="46" t="s">
        <v>79</v>
      </c>
      <c r="E428" s="46" t="s">
        <v>19</v>
      </c>
      <c r="F428" s="47">
        <v>3</v>
      </c>
      <c r="G428" s="47" t="s">
        <v>105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9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2:21" x14ac:dyDescent="0.25">
      <c r="B429" s="45">
        <v>302</v>
      </c>
      <c r="C429" s="46" t="s">
        <v>126</v>
      </c>
      <c r="D429" s="46" t="s">
        <v>79</v>
      </c>
      <c r="E429" s="46" t="s">
        <v>20</v>
      </c>
      <c r="F429" s="47">
        <v>3</v>
      </c>
      <c r="G429" s="47" t="s">
        <v>105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9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2:21" x14ac:dyDescent="0.25">
      <c r="B430" s="45">
        <v>302</v>
      </c>
      <c r="C430" s="46" t="s">
        <v>126</v>
      </c>
      <c r="D430" s="46" t="s">
        <v>79</v>
      </c>
      <c r="E430" s="46" t="s">
        <v>21</v>
      </c>
      <c r="F430" s="47">
        <v>3</v>
      </c>
      <c r="G430" s="47" t="s">
        <v>105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9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2:21" x14ac:dyDescent="0.25">
      <c r="B431" s="45">
        <v>302</v>
      </c>
      <c r="C431" s="46" t="s">
        <v>126</v>
      </c>
      <c r="D431" s="46" t="s">
        <v>79</v>
      </c>
      <c r="E431" s="46" t="s">
        <v>22</v>
      </c>
      <c r="F431" s="47">
        <v>4</v>
      </c>
      <c r="G431" s="47" t="s">
        <v>105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9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2:21" x14ac:dyDescent="0.25">
      <c r="B432" s="45">
        <v>302</v>
      </c>
      <c r="C432" s="46" t="s">
        <v>126</v>
      </c>
      <c r="D432" s="46" t="s">
        <v>79</v>
      </c>
      <c r="E432" s="46" t="s">
        <v>23</v>
      </c>
      <c r="F432" s="47">
        <v>4</v>
      </c>
      <c r="G432" s="47" t="s">
        <v>105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9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2:21" x14ac:dyDescent="0.25">
      <c r="B433" s="45">
        <v>302</v>
      </c>
      <c r="C433" s="46" t="s">
        <v>126</v>
      </c>
      <c r="D433" s="46" t="s">
        <v>79</v>
      </c>
      <c r="E433" s="46" t="s">
        <v>24</v>
      </c>
      <c r="F433" s="47">
        <v>4</v>
      </c>
      <c r="G433" s="47" t="s">
        <v>105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9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2:21" x14ac:dyDescent="0.25">
      <c r="B434" s="50">
        <v>302</v>
      </c>
      <c r="C434" s="51" t="s">
        <v>126</v>
      </c>
      <c r="D434" s="51"/>
      <c r="E434" s="51" t="s">
        <v>81</v>
      </c>
      <c r="F434" s="52"/>
      <c r="G434" s="52"/>
      <c r="H434" s="53">
        <f>SUM(H422:H433)</f>
        <v>0</v>
      </c>
      <c r="I434" s="53">
        <f t="shared" ref="I434:U434" si="32">SUM(I422:I433)</f>
        <v>0</v>
      </c>
      <c r="J434" s="53">
        <f t="shared" si="32"/>
        <v>0</v>
      </c>
      <c r="K434" s="53">
        <f t="shared" si="32"/>
        <v>0</v>
      </c>
      <c r="L434" s="53">
        <f t="shared" si="32"/>
        <v>0</v>
      </c>
      <c r="M434" s="53">
        <f t="shared" si="32"/>
        <v>0</v>
      </c>
      <c r="N434" s="53">
        <f t="shared" si="32"/>
        <v>0</v>
      </c>
      <c r="O434" s="53">
        <f t="shared" si="32"/>
        <v>0</v>
      </c>
      <c r="P434" s="53">
        <f t="shared" si="32"/>
        <v>0</v>
      </c>
      <c r="Q434" s="54">
        <f t="shared" si="32"/>
        <v>0</v>
      </c>
      <c r="R434" s="53">
        <f t="shared" si="32"/>
        <v>0</v>
      </c>
      <c r="S434" s="53">
        <f t="shared" si="32"/>
        <v>0</v>
      </c>
      <c r="T434" s="53">
        <f t="shared" si="32"/>
        <v>0</v>
      </c>
      <c r="U434" s="54">
        <f t="shared" si="32"/>
        <v>0</v>
      </c>
    </row>
    <row r="435" spans="2:21" x14ac:dyDescent="0.25">
      <c r="B435" s="45">
        <v>303</v>
      </c>
      <c r="C435" s="46" t="s">
        <v>127</v>
      </c>
      <c r="D435" s="46" t="s">
        <v>79</v>
      </c>
      <c r="E435" s="46" t="s">
        <v>13</v>
      </c>
      <c r="F435" s="47">
        <v>1</v>
      </c>
      <c r="G435" s="47" t="s">
        <v>105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49"/>
      <c r="R435" s="48"/>
      <c r="S435" s="48"/>
      <c r="T435" s="48"/>
      <c r="U435" s="49"/>
    </row>
    <row r="436" spans="2:21" x14ac:dyDescent="0.25">
      <c r="B436" s="45">
        <v>303</v>
      </c>
      <c r="C436" s="46" t="s">
        <v>127</v>
      </c>
      <c r="D436" s="46" t="s">
        <v>79</v>
      </c>
      <c r="E436" s="46" t="s">
        <v>14</v>
      </c>
      <c r="F436" s="47">
        <v>1</v>
      </c>
      <c r="G436" s="47" t="s">
        <v>105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49"/>
      <c r="R436" s="48"/>
      <c r="S436" s="48"/>
      <c r="T436" s="48"/>
      <c r="U436" s="49"/>
    </row>
    <row r="437" spans="2:21" x14ac:dyDescent="0.25">
      <c r="B437" s="45">
        <v>303</v>
      </c>
      <c r="C437" s="46" t="s">
        <v>127</v>
      </c>
      <c r="D437" s="46" t="s">
        <v>79</v>
      </c>
      <c r="E437" s="46" t="s">
        <v>15</v>
      </c>
      <c r="F437" s="47">
        <v>1</v>
      </c>
      <c r="G437" s="47" t="s">
        <v>105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49"/>
      <c r="R437" s="48"/>
      <c r="S437" s="48"/>
      <c r="T437" s="48"/>
      <c r="U437" s="49"/>
    </row>
    <row r="438" spans="2:21" x14ac:dyDescent="0.25">
      <c r="B438" s="45">
        <v>303</v>
      </c>
      <c r="C438" s="46" t="s">
        <v>127</v>
      </c>
      <c r="D438" s="46" t="s">
        <v>79</v>
      </c>
      <c r="E438" s="46" t="s">
        <v>16</v>
      </c>
      <c r="F438" s="47">
        <v>2</v>
      </c>
      <c r="G438" s="47" t="s">
        <v>105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9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2:21" x14ac:dyDescent="0.25">
      <c r="B439" s="45">
        <v>303</v>
      </c>
      <c r="C439" s="46" t="s">
        <v>127</v>
      </c>
      <c r="D439" s="46" t="s">
        <v>79</v>
      </c>
      <c r="E439" s="46" t="s">
        <v>17</v>
      </c>
      <c r="F439" s="47">
        <v>2</v>
      </c>
      <c r="G439" s="47" t="s">
        <v>105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9">
        <v>0</v>
      </c>
      <c r="R439" s="48">
        <v>0</v>
      </c>
      <c r="S439" s="48">
        <v>0</v>
      </c>
      <c r="T439" s="48">
        <v>0</v>
      </c>
      <c r="U439" s="49">
        <v>0</v>
      </c>
    </row>
    <row r="440" spans="2:21" x14ac:dyDescent="0.25">
      <c r="B440" s="45">
        <v>303</v>
      </c>
      <c r="C440" s="46" t="s">
        <v>127</v>
      </c>
      <c r="D440" s="46" t="s">
        <v>79</v>
      </c>
      <c r="E440" s="46" t="s">
        <v>18</v>
      </c>
      <c r="F440" s="47">
        <v>2</v>
      </c>
      <c r="G440" s="47" t="s">
        <v>105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9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2:21" x14ac:dyDescent="0.25">
      <c r="B441" s="45">
        <v>303</v>
      </c>
      <c r="C441" s="46" t="s">
        <v>127</v>
      </c>
      <c r="D441" s="46" t="s">
        <v>79</v>
      </c>
      <c r="E441" s="46" t="s">
        <v>19</v>
      </c>
      <c r="F441" s="47">
        <v>3</v>
      </c>
      <c r="G441" s="47" t="s">
        <v>105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9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2:21" x14ac:dyDescent="0.25">
      <c r="B442" s="45">
        <v>303</v>
      </c>
      <c r="C442" s="46" t="s">
        <v>127</v>
      </c>
      <c r="D442" s="46" t="s">
        <v>79</v>
      </c>
      <c r="E442" s="46" t="s">
        <v>20</v>
      </c>
      <c r="F442" s="47">
        <v>3</v>
      </c>
      <c r="G442" s="47" t="s">
        <v>105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9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2:21" x14ac:dyDescent="0.25">
      <c r="B443" s="45">
        <v>303</v>
      </c>
      <c r="C443" s="46" t="s">
        <v>127</v>
      </c>
      <c r="D443" s="46" t="s">
        <v>79</v>
      </c>
      <c r="E443" s="46" t="s">
        <v>21</v>
      </c>
      <c r="F443" s="47">
        <v>3</v>
      </c>
      <c r="G443" s="47" t="s">
        <v>105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9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2:21" x14ac:dyDescent="0.25">
      <c r="B444" s="45">
        <v>303</v>
      </c>
      <c r="C444" s="46" t="s">
        <v>127</v>
      </c>
      <c r="D444" s="46" t="s">
        <v>79</v>
      </c>
      <c r="E444" s="46" t="s">
        <v>22</v>
      </c>
      <c r="F444" s="47">
        <v>4</v>
      </c>
      <c r="G444" s="47" t="s">
        <v>105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9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2:21" x14ac:dyDescent="0.25">
      <c r="B445" s="45">
        <v>303</v>
      </c>
      <c r="C445" s="46" t="s">
        <v>127</v>
      </c>
      <c r="D445" s="46" t="s">
        <v>79</v>
      </c>
      <c r="E445" s="46" t="s">
        <v>23</v>
      </c>
      <c r="F445" s="47">
        <v>4</v>
      </c>
      <c r="G445" s="47" t="s">
        <v>105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9">
        <v>0</v>
      </c>
      <c r="R445" s="48">
        <v>0</v>
      </c>
      <c r="S445" s="48">
        <v>0</v>
      </c>
      <c r="T445" s="48">
        <v>0</v>
      </c>
      <c r="U445" s="49">
        <v>0</v>
      </c>
    </row>
    <row r="446" spans="2:21" x14ac:dyDescent="0.25">
      <c r="B446" s="45">
        <v>303</v>
      </c>
      <c r="C446" s="46" t="s">
        <v>127</v>
      </c>
      <c r="D446" s="46" t="s">
        <v>79</v>
      </c>
      <c r="E446" s="46" t="s">
        <v>24</v>
      </c>
      <c r="F446" s="47">
        <v>4</v>
      </c>
      <c r="G446" s="47" t="s">
        <v>105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9">
        <v>0</v>
      </c>
      <c r="R446" s="48">
        <v>0</v>
      </c>
      <c r="S446" s="48">
        <v>0</v>
      </c>
      <c r="T446" s="48">
        <v>0</v>
      </c>
      <c r="U446" s="49">
        <v>0</v>
      </c>
    </row>
    <row r="447" spans="2:21" x14ac:dyDescent="0.25">
      <c r="B447" s="50">
        <v>303</v>
      </c>
      <c r="C447" s="51" t="s">
        <v>127</v>
      </c>
      <c r="D447" s="51"/>
      <c r="E447" s="51" t="s">
        <v>81</v>
      </c>
      <c r="F447" s="52"/>
      <c r="G447" s="52"/>
      <c r="H447" s="53">
        <f>SUM(H435:H446)</f>
        <v>0</v>
      </c>
      <c r="I447" s="53">
        <f t="shared" ref="I447:U447" si="33">SUM(I435:I446)</f>
        <v>0</v>
      </c>
      <c r="J447" s="53">
        <f t="shared" si="33"/>
        <v>0</v>
      </c>
      <c r="K447" s="53">
        <f t="shared" si="33"/>
        <v>0</v>
      </c>
      <c r="L447" s="53">
        <f t="shared" si="33"/>
        <v>0</v>
      </c>
      <c r="M447" s="53">
        <f t="shared" si="33"/>
        <v>0</v>
      </c>
      <c r="N447" s="53">
        <f t="shared" si="33"/>
        <v>0</v>
      </c>
      <c r="O447" s="53">
        <f t="shared" si="33"/>
        <v>0</v>
      </c>
      <c r="P447" s="53">
        <f t="shared" si="33"/>
        <v>0</v>
      </c>
      <c r="Q447" s="54">
        <f t="shared" si="33"/>
        <v>0</v>
      </c>
      <c r="R447" s="53">
        <f t="shared" si="33"/>
        <v>0</v>
      </c>
      <c r="S447" s="53">
        <f t="shared" si="33"/>
        <v>0</v>
      </c>
      <c r="T447" s="53">
        <f t="shared" si="33"/>
        <v>0</v>
      </c>
      <c r="U447" s="54">
        <f t="shared" si="33"/>
        <v>0</v>
      </c>
    </row>
    <row r="448" spans="2:21" x14ac:dyDescent="0.25">
      <c r="B448" s="45">
        <v>304</v>
      </c>
      <c r="C448" s="59" t="s">
        <v>128</v>
      </c>
      <c r="D448" s="46" t="s">
        <v>79</v>
      </c>
      <c r="E448" s="46" t="s">
        <v>13</v>
      </c>
      <c r="F448" s="47">
        <v>1</v>
      </c>
      <c r="G448" s="47" t="s">
        <v>105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49"/>
      <c r="R448" s="48"/>
      <c r="S448" s="48"/>
      <c r="T448" s="48"/>
      <c r="U448" s="49"/>
    </row>
    <row r="449" spans="2:21" x14ac:dyDescent="0.25">
      <c r="B449" s="45">
        <v>304</v>
      </c>
      <c r="C449" s="59" t="s">
        <v>128</v>
      </c>
      <c r="D449" s="46" t="s">
        <v>79</v>
      </c>
      <c r="E449" s="46" t="s">
        <v>14</v>
      </c>
      <c r="F449" s="47">
        <v>1</v>
      </c>
      <c r="G449" s="47" t="s">
        <v>105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49"/>
      <c r="R449" s="48"/>
      <c r="S449" s="48"/>
      <c r="T449" s="48"/>
      <c r="U449" s="49"/>
    </row>
    <row r="450" spans="2:21" x14ac:dyDescent="0.25">
      <c r="B450" s="45">
        <v>304</v>
      </c>
      <c r="C450" s="59" t="s">
        <v>128</v>
      </c>
      <c r="D450" s="46" t="s">
        <v>79</v>
      </c>
      <c r="E450" s="46" t="s">
        <v>15</v>
      </c>
      <c r="F450" s="47">
        <v>1</v>
      </c>
      <c r="G450" s="47" t="s">
        <v>105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49"/>
      <c r="R450" s="48"/>
      <c r="S450" s="48"/>
      <c r="T450" s="48"/>
      <c r="U450" s="49"/>
    </row>
    <row r="451" spans="2:21" x14ac:dyDescent="0.25">
      <c r="B451" s="45">
        <v>304</v>
      </c>
      <c r="C451" s="59" t="s">
        <v>128</v>
      </c>
      <c r="D451" s="46" t="s">
        <v>79</v>
      </c>
      <c r="E451" s="46" t="s">
        <v>16</v>
      </c>
      <c r="F451" s="47">
        <v>2</v>
      </c>
      <c r="G451" s="47" t="s">
        <v>105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9">
        <v>0</v>
      </c>
      <c r="R451" s="48">
        <v>0</v>
      </c>
      <c r="S451" s="48">
        <v>0</v>
      </c>
      <c r="T451" s="48">
        <v>0</v>
      </c>
      <c r="U451" s="49">
        <v>0</v>
      </c>
    </row>
    <row r="452" spans="2:21" x14ac:dyDescent="0.25">
      <c r="B452" s="45">
        <v>304</v>
      </c>
      <c r="C452" s="59" t="s">
        <v>128</v>
      </c>
      <c r="D452" s="46" t="s">
        <v>79</v>
      </c>
      <c r="E452" s="46" t="s">
        <v>17</v>
      </c>
      <c r="F452" s="47">
        <v>2</v>
      </c>
      <c r="G452" s="47" t="s">
        <v>105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9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2:21" x14ac:dyDescent="0.25">
      <c r="B453" s="45">
        <v>304</v>
      </c>
      <c r="C453" s="59" t="s">
        <v>128</v>
      </c>
      <c r="D453" s="46" t="s">
        <v>79</v>
      </c>
      <c r="E453" s="46" t="s">
        <v>18</v>
      </c>
      <c r="F453" s="47">
        <v>2</v>
      </c>
      <c r="G453" s="47" t="s">
        <v>105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9">
        <v>0</v>
      </c>
      <c r="R453" s="48">
        <v>0</v>
      </c>
      <c r="S453" s="48">
        <v>0</v>
      </c>
      <c r="T453" s="48">
        <v>0</v>
      </c>
      <c r="U453" s="49">
        <v>0</v>
      </c>
    </row>
    <row r="454" spans="2:21" x14ac:dyDescent="0.25">
      <c r="B454" s="45">
        <v>304</v>
      </c>
      <c r="C454" s="59" t="s">
        <v>128</v>
      </c>
      <c r="D454" s="46" t="s">
        <v>79</v>
      </c>
      <c r="E454" s="46" t="s">
        <v>19</v>
      </c>
      <c r="F454" s="47">
        <v>3</v>
      </c>
      <c r="G454" s="47" t="s">
        <v>105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6.4999999999999992E-7</v>
      </c>
      <c r="Q454" s="49">
        <v>0</v>
      </c>
      <c r="R454" s="48">
        <v>0</v>
      </c>
      <c r="S454" s="48">
        <v>0</v>
      </c>
      <c r="T454" s="48">
        <v>0</v>
      </c>
      <c r="U454" s="49">
        <v>0</v>
      </c>
    </row>
    <row r="455" spans="2:21" x14ac:dyDescent="0.25">
      <c r="B455" s="45">
        <v>304</v>
      </c>
      <c r="C455" s="59" t="s">
        <v>128</v>
      </c>
      <c r="D455" s="46" t="s">
        <v>79</v>
      </c>
      <c r="E455" s="46" t="s">
        <v>20</v>
      </c>
      <c r="F455" s="47">
        <v>3</v>
      </c>
      <c r="G455" s="47" t="s">
        <v>105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9">
        <v>0</v>
      </c>
      <c r="R455" s="48">
        <v>0</v>
      </c>
      <c r="S455" s="48">
        <v>0</v>
      </c>
      <c r="T455" s="48">
        <v>0</v>
      </c>
      <c r="U455" s="49">
        <v>0</v>
      </c>
    </row>
    <row r="456" spans="2:21" x14ac:dyDescent="0.25">
      <c r="B456" s="45">
        <v>304</v>
      </c>
      <c r="C456" s="59" t="s">
        <v>128</v>
      </c>
      <c r="D456" s="46" t="s">
        <v>79</v>
      </c>
      <c r="E456" s="46" t="s">
        <v>21</v>
      </c>
      <c r="F456" s="47">
        <v>3</v>
      </c>
      <c r="G456" s="47" t="s">
        <v>105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9">
        <v>0</v>
      </c>
      <c r="R456" s="48">
        <v>0</v>
      </c>
      <c r="S456" s="48">
        <v>0</v>
      </c>
      <c r="T456" s="48">
        <v>0</v>
      </c>
      <c r="U456" s="49">
        <v>0</v>
      </c>
    </row>
    <row r="457" spans="2:21" x14ac:dyDescent="0.25">
      <c r="B457" s="45">
        <v>304</v>
      </c>
      <c r="C457" s="59" t="s">
        <v>128</v>
      </c>
      <c r="D457" s="46" t="s">
        <v>79</v>
      </c>
      <c r="E457" s="46" t="s">
        <v>22</v>
      </c>
      <c r="F457" s="47">
        <v>4</v>
      </c>
      <c r="G457" s="47" t="s">
        <v>105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1.0699999999999999E-5</v>
      </c>
      <c r="Q457" s="49">
        <v>0</v>
      </c>
      <c r="R457" s="48">
        <v>0</v>
      </c>
      <c r="S457" s="48">
        <v>0</v>
      </c>
      <c r="T457" s="48">
        <v>0</v>
      </c>
      <c r="U457" s="49">
        <v>0</v>
      </c>
    </row>
    <row r="458" spans="2:21" x14ac:dyDescent="0.25">
      <c r="B458" s="45">
        <v>304</v>
      </c>
      <c r="C458" s="59" t="s">
        <v>128</v>
      </c>
      <c r="D458" s="46" t="s">
        <v>79</v>
      </c>
      <c r="E458" s="46" t="s">
        <v>23</v>
      </c>
      <c r="F458" s="47">
        <v>4</v>
      </c>
      <c r="G458" s="47" t="s">
        <v>105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1.8100000000000003E-5</v>
      </c>
      <c r="Q458" s="49">
        <v>0</v>
      </c>
      <c r="R458" s="48">
        <v>0</v>
      </c>
      <c r="S458" s="48">
        <v>0</v>
      </c>
      <c r="T458" s="48">
        <v>0</v>
      </c>
      <c r="U458" s="49">
        <v>0</v>
      </c>
    </row>
    <row r="459" spans="2:21" x14ac:dyDescent="0.25">
      <c r="B459" s="45">
        <v>304</v>
      </c>
      <c r="C459" s="59" t="s">
        <v>128</v>
      </c>
      <c r="D459" s="46" t="s">
        <v>79</v>
      </c>
      <c r="E459" s="46" t="s">
        <v>24</v>
      </c>
      <c r="F459" s="47">
        <v>4</v>
      </c>
      <c r="G459" s="47" t="s">
        <v>105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1.8100000000000003E-5</v>
      </c>
      <c r="Q459" s="49">
        <v>0</v>
      </c>
      <c r="R459" s="48">
        <v>0</v>
      </c>
      <c r="S459" s="48">
        <v>0</v>
      </c>
      <c r="T459" s="48">
        <v>0</v>
      </c>
      <c r="U459" s="49">
        <v>0</v>
      </c>
    </row>
    <row r="460" spans="2:21" x14ac:dyDescent="0.25">
      <c r="B460" s="50">
        <v>304</v>
      </c>
      <c r="C460" s="60" t="s">
        <v>128</v>
      </c>
      <c r="D460" s="51"/>
      <c r="E460" s="51" t="s">
        <v>81</v>
      </c>
      <c r="F460" s="52"/>
      <c r="G460" s="52"/>
      <c r="H460" s="53">
        <f>SUM(H448:H459)</f>
        <v>0</v>
      </c>
      <c r="I460" s="53">
        <f t="shared" ref="I460:U460" si="34">SUM(I448:I459)</f>
        <v>0</v>
      </c>
      <c r="J460" s="53">
        <f t="shared" si="34"/>
        <v>0</v>
      </c>
      <c r="K460" s="53">
        <f t="shared" si="34"/>
        <v>0</v>
      </c>
      <c r="L460" s="53">
        <f t="shared" si="34"/>
        <v>0</v>
      </c>
      <c r="M460" s="53">
        <f t="shared" si="34"/>
        <v>0</v>
      </c>
      <c r="N460" s="53">
        <f t="shared" si="34"/>
        <v>0</v>
      </c>
      <c r="O460" s="53">
        <f t="shared" si="34"/>
        <v>0</v>
      </c>
      <c r="P460" s="53">
        <f t="shared" si="34"/>
        <v>4.7550000000000004E-5</v>
      </c>
      <c r="Q460" s="54">
        <f t="shared" si="34"/>
        <v>0</v>
      </c>
      <c r="R460" s="53">
        <f t="shared" si="34"/>
        <v>0</v>
      </c>
      <c r="S460" s="53">
        <f t="shared" si="34"/>
        <v>0</v>
      </c>
      <c r="T460" s="53">
        <f t="shared" si="34"/>
        <v>0</v>
      </c>
      <c r="U460" s="54">
        <f t="shared" si="34"/>
        <v>0</v>
      </c>
    </row>
    <row r="461" spans="2:21" x14ac:dyDescent="0.25">
      <c r="B461" s="45">
        <v>305</v>
      </c>
      <c r="C461" s="46" t="s">
        <v>129</v>
      </c>
      <c r="D461" s="46" t="s">
        <v>79</v>
      </c>
      <c r="E461" s="46" t="s">
        <v>13</v>
      </c>
      <c r="F461" s="47">
        <v>1</v>
      </c>
      <c r="G461" s="47" t="s">
        <v>105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9"/>
      <c r="R461" s="48"/>
      <c r="S461" s="48"/>
      <c r="T461" s="48"/>
      <c r="U461" s="49"/>
    </row>
    <row r="462" spans="2:21" x14ac:dyDescent="0.25">
      <c r="B462" s="45">
        <v>305</v>
      </c>
      <c r="C462" s="46" t="s">
        <v>129</v>
      </c>
      <c r="D462" s="46" t="s">
        <v>79</v>
      </c>
      <c r="E462" s="46" t="s">
        <v>14</v>
      </c>
      <c r="F462" s="47">
        <v>1</v>
      </c>
      <c r="G462" s="47" t="s">
        <v>105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49"/>
      <c r="R462" s="48"/>
      <c r="S462" s="48"/>
      <c r="T462" s="48"/>
      <c r="U462" s="49"/>
    </row>
    <row r="463" spans="2:21" x14ac:dyDescent="0.25">
      <c r="B463" s="45">
        <v>305</v>
      </c>
      <c r="C463" s="46" t="s">
        <v>129</v>
      </c>
      <c r="D463" s="46" t="s">
        <v>79</v>
      </c>
      <c r="E463" s="46" t="s">
        <v>15</v>
      </c>
      <c r="F463" s="47">
        <v>1</v>
      </c>
      <c r="G463" s="47" t="s">
        <v>105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49"/>
      <c r="R463" s="48"/>
      <c r="S463" s="48"/>
      <c r="T463" s="48"/>
      <c r="U463" s="49"/>
    </row>
    <row r="464" spans="2:21" x14ac:dyDescent="0.25">
      <c r="B464" s="45">
        <v>305</v>
      </c>
      <c r="C464" s="46" t="s">
        <v>129</v>
      </c>
      <c r="D464" s="46" t="s">
        <v>79</v>
      </c>
      <c r="E464" s="46" t="s">
        <v>16</v>
      </c>
      <c r="F464" s="47">
        <v>2</v>
      </c>
      <c r="G464" s="47" t="s">
        <v>105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9">
        <v>0</v>
      </c>
      <c r="R464" s="48">
        <v>0</v>
      </c>
      <c r="S464" s="48">
        <v>0</v>
      </c>
      <c r="T464" s="48">
        <v>0</v>
      </c>
      <c r="U464" s="49">
        <v>0</v>
      </c>
    </row>
    <row r="465" spans="2:21" x14ac:dyDescent="0.25">
      <c r="B465" s="45">
        <v>305</v>
      </c>
      <c r="C465" s="46" t="s">
        <v>129</v>
      </c>
      <c r="D465" s="46" t="s">
        <v>79</v>
      </c>
      <c r="E465" s="46" t="s">
        <v>17</v>
      </c>
      <c r="F465" s="47">
        <v>2</v>
      </c>
      <c r="G465" s="47" t="s">
        <v>105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9">
        <v>0</v>
      </c>
      <c r="R465" s="48">
        <v>0</v>
      </c>
      <c r="S465" s="48">
        <v>0</v>
      </c>
      <c r="T465" s="48">
        <v>0</v>
      </c>
      <c r="U465" s="49">
        <v>0</v>
      </c>
    </row>
    <row r="466" spans="2:21" x14ac:dyDescent="0.25">
      <c r="B466" s="45">
        <v>305</v>
      </c>
      <c r="C466" s="46" t="s">
        <v>129</v>
      </c>
      <c r="D466" s="46" t="s">
        <v>79</v>
      </c>
      <c r="E466" s="46" t="s">
        <v>18</v>
      </c>
      <c r="F466" s="47">
        <v>2</v>
      </c>
      <c r="G466" s="47" t="s">
        <v>105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9">
        <v>0</v>
      </c>
      <c r="R466" s="48">
        <v>0</v>
      </c>
      <c r="S466" s="48">
        <v>0</v>
      </c>
      <c r="T466" s="48">
        <v>0</v>
      </c>
      <c r="U466" s="49">
        <v>0</v>
      </c>
    </row>
    <row r="467" spans="2:21" x14ac:dyDescent="0.25">
      <c r="B467" s="45">
        <v>305</v>
      </c>
      <c r="C467" s="46" t="s">
        <v>129</v>
      </c>
      <c r="D467" s="46" t="s">
        <v>79</v>
      </c>
      <c r="E467" s="46" t="s">
        <v>19</v>
      </c>
      <c r="F467" s="47">
        <v>3</v>
      </c>
      <c r="G467" s="47" t="s">
        <v>105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9">
        <v>0</v>
      </c>
      <c r="R467" s="48">
        <v>0</v>
      </c>
      <c r="S467" s="48">
        <v>0</v>
      </c>
      <c r="T467" s="48">
        <v>0</v>
      </c>
      <c r="U467" s="49">
        <v>0</v>
      </c>
    </row>
    <row r="468" spans="2:21" x14ac:dyDescent="0.25">
      <c r="B468" s="45">
        <v>305</v>
      </c>
      <c r="C468" s="46" t="s">
        <v>129</v>
      </c>
      <c r="D468" s="46" t="s">
        <v>79</v>
      </c>
      <c r="E468" s="46" t="s">
        <v>20</v>
      </c>
      <c r="F468" s="47">
        <v>3</v>
      </c>
      <c r="G468" s="47" t="s">
        <v>105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9">
        <v>0</v>
      </c>
      <c r="R468" s="48">
        <v>0</v>
      </c>
      <c r="S468" s="48">
        <v>0</v>
      </c>
      <c r="T468" s="48">
        <v>0</v>
      </c>
      <c r="U468" s="49">
        <v>0</v>
      </c>
    </row>
    <row r="469" spans="2:21" x14ac:dyDescent="0.25">
      <c r="B469" s="45">
        <v>305</v>
      </c>
      <c r="C469" s="46" t="s">
        <v>129</v>
      </c>
      <c r="D469" s="46" t="s">
        <v>79</v>
      </c>
      <c r="E469" s="46" t="s">
        <v>21</v>
      </c>
      <c r="F469" s="47">
        <v>3</v>
      </c>
      <c r="G469" s="47" t="s">
        <v>105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9">
        <v>0</v>
      </c>
      <c r="R469" s="48">
        <v>0</v>
      </c>
      <c r="S469" s="48">
        <v>0</v>
      </c>
      <c r="T469" s="48">
        <v>0</v>
      </c>
      <c r="U469" s="49">
        <v>0</v>
      </c>
    </row>
    <row r="470" spans="2:21" x14ac:dyDescent="0.25">
      <c r="B470" s="45">
        <v>305</v>
      </c>
      <c r="C470" s="46" t="s">
        <v>129</v>
      </c>
      <c r="D470" s="46" t="s">
        <v>79</v>
      </c>
      <c r="E470" s="46" t="s">
        <v>22</v>
      </c>
      <c r="F470" s="47">
        <v>4</v>
      </c>
      <c r="G470" s="47" t="s">
        <v>105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9">
        <v>0</v>
      </c>
      <c r="R470" s="48">
        <v>0</v>
      </c>
      <c r="S470" s="48">
        <v>0</v>
      </c>
      <c r="T470" s="48">
        <v>0</v>
      </c>
      <c r="U470" s="49">
        <v>0</v>
      </c>
    </row>
    <row r="471" spans="2:21" x14ac:dyDescent="0.25">
      <c r="B471" s="45">
        <v>305</v>
      </c>
      <c r="C471" s="46" t="s">
        <v>129</v>
      </c>
      <c r="D471" s="46" t="s">
        <v>79</v>
      </c>
      <c r="E471" s="46" t="s">
        <v>23</v>
      </c>
      <c r="F471" s="47">
        <v>4</v>
      </c>
      <c r="G471" s="47" t="s">
        <v>105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9">
        <v>0</v>
      </c>
      <c r="R471" s="48">
        <v>0</v>
      </c>
      <c r="S471" s="48">
        <v>0</v>
      </c>
      <c r="T471" s="48">
        <v>0</v>
      </c>
      <c r="U471" s="49">
        <v>0</v>
      </c>
    </row>
    <row r="472" spans="2:21" x14ac:dyDescent="0.25">
      <c r="B472" s="45">
        <v>305</v>
      </c>
      <c r="C472" s="46" t="s">
        <v>129</v>
      </c>
      <c r="D472" s="46" t="s">
        <v>79</v>
      </c>
      <c r="E472" s="46" t="s">
        <v>24</v>
      </c>
      <c r="F472" s="47">
        <v>4</v>
      </c>
      <c r="G472" s="47" t="s">
        <v>105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9">
        <v>0</v>
      </c>
      <c r="R472" s="48">
        <v>0</v>
      </c>
      <c r="S472" s="48">
        <v>0</v>
      </c>
      <c r="T472" s="48">
        <v>0</v>
      </c>
      <c r="U472" s="49">
        <v>0</v>
      </c>
    </row>
    <row r="473" spans="2:21" x14ac:dyDescent="0.25">
      <c r="B473" s="50">
        <v>305</v>
      </c>
      <c r="C473" s="51" t="s">
        <v>129</v>
      </c>
      <c r="D473" s="51"/>
      <c r="E473" s="51" t="s">
        <v>81</v>
      </c>
      <c r="F473" s="52"/>
      <c r="G473" s="52"/>
      <c r="H473" s="53">
        <f>SUM(H461:H472)</f>
        <v>0</v>
      </c>
      <c r="I473" s="53">
        <f t="shared" ref="I473:U473" si="35">SUM(I461:I472)</f>
        <v>0</v>
      </c>
      <c r="J473" s="53">
        <f t="shared" si="35"/>
        <v>0</v>
      </c>
      <c r="K473" s="53">
        <f t="shared" si="35"/>
        <v>0</v>
      </c>
      <c r="L473" s="53">
        <f t="shared" si="35"/>
        <v>0</v>
      </c>
      <c r="M473" s="53">
        <f t="shared" si="35"/>
        <v>0</v>
      </c>
      <c r="N473" s="53">
        <f t="shared" si="35"/>
        <v>0</v>
      </c>
      <c r="O473" s="53">
        <f t="shared" si="35"/>
        <v>0</v>
      </c>
      <c r="P473" s="53">
        <f t="shared" si="35"/>
        <v>0</v>
      </c>
      <c r="Q473" s="54">
        <f t="shared" si="35"/>
        <v>0</v>
      </c>
      <c r="R473" s="53">
        <f t="shared" si="35"/>
        <v>0</v>
      </c>
      <c r="S473" s="53">
        <f t="shared" si="35"/>
        <v>0</v>
      </c>
      <c r="T473" s="53">
        <f t="shared" si="35"/>
        <v>0</v>
      </c>
      <c r="U473" s="54">
        <f t="shared" si="35"/>
        <v>0</v>
      </c>
    </row>
    <row r="474" spans="2:21" x14ac:dyDescent="0.25">
      <c r="B474" s="46" t="s">
        <v>130</v>
      </c>
      <c r="C474" s="46" t="s">
        <v>131</v>
      </c>
      <c r="D474" s="59" t="s">
        <v>85</v>
      </c>
      <c r="E474" s="46" t="s">
        <v>13</v>
      </c>
      <c r="F474" s="47">
        <v>1</v>
      </c>
      <c r="G474" s="47" t="s">
        <v>105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9">
        <v>0</v>
      </c>
      <c r="R474" s="48">
        <v>0</v>
      </c>
      <c r="S474" s="48">
        <v>0</v>
      </c>
      <c r="T474" s="48">
        <v>0</v>
      </c>
      <c r="U474" s="49">
        <v>0</v>
      </c>
    </row>
    <row r="475" spans="2:21" x14ac:dyDescent="0.25">
      <c r="B475" s="46" t="s">
        <v>130</v>
      </c>
      <c r="C475" s="46" t="s">
        <v>131</v>
      </c>
      <c r="D475" s="59" t="s">
        <v>85</v>
      </c>
      <c r="E475" s="46" t="s">
        <v>14</v>
      </c>
      <c r="F475" s="47">
        <v>1</v>
      </c>
      <c r="G475" s="47" t="s">
        <v>105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9">
        <v>0</v>
      </c>
      <c r="R475" s="48">
        <v>0</v>
      </c>
      <c r="S475" s="48">
        <v>0</v>
      </c>
      <c r="T475" s="48">
        <v>0</v>
      </c>
      <c r="U475" s="49">
        <v>0</v>
      </c>
    </row>
    <row r="476" spans="2:21" x14ac:dyDescent="0.25">
      <c r="B476" s="46" t="s">
        <v>130</v>
      </c>
      <c r="C476" s="46" t="s">
        <v>131</v>
      </c>
      <c r="D476" s="59" t="s">
        <v>85</v>
      </c>
      <c r="E476" s="46" t="s">
        <v>15</v>
      </c>
      <c r="F476" s="47">
        <v>1</v>
      </c>
      <c r="G476" s="47" t="s">
        <v>105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9">
        <v>0</v>
      </c>
      <c r="R476" s="48">
        <v>0</v>
      </c>
      <c r="S476" s="48">
        <v>0</v>
      </c>
      <c r="T476" s="48">
        <v>0</v>
      </c>
      <c r="U476" s="49">
        <v>0</v>
      </c>
    </row>
    <row r="477" spans="2:21" x14ac:dyDescent="0.25">
      <c r="B477" s="46" t="s">
        <v>130</v>
      </c>
      <c r="C477" s="46" t="s">
        <v>131</v>
      </c>
      <c r="D477" s="59" t="s">
        <v>85</v>
      </c>
      <c r="E477" s="46" t="s">
        <v>16</v>
      </c>
      <c r="F477" s="47">
        <v>2</v>
      </c>
      <c r="G477" s="47" t="s">
        <v>105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9">
        <v>0</v>
      </c>
      <c r="R477" s="48">
        <v>0</v>
      </c>
      <c r="S477" s="48">
        <v>0</v>
      </c>
      <c r="T477" s="48">
        <v>0</v>
      </c>
      <c r="U477" s="49">
        <v>0</v>
      </c>
    </row>
    <row r="478" spans="2:21" x14ac:dyDescent="0.25">
      <c r="B478" s="46" t="s">
        <v>130</v>
      </c>
      <c r="C478" s="46" t="s">
        <v>131</v>
      </c>
      <c r="D478" s="59" t="s">
        <v>85</v>
      </c>
      <c r="E478" s="46" t="s">
        <v>17</v>
      </c>
      <c r="F478" s="47">
        <v>2</v>
      </c>
      <c r="G478" s="47" t="s">
        <v>105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9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2:21" x14ac:dyDescent="0.25">
      <c r="B479" s="46" t="s">
        <v>130</v>
      </c>
      <c r="C479" s="46" t="s">
        <v>131</v>
      </c>
      <c r="D479" s="59" t="s">
        <v>85</v>
      </c>
      <c r="E479" s="46" t="s">
        <v>18</v>
      </c>
      <c r="F479" s="47">
        <v>2</v>
      </c>
      <c r="G479" s="47" t="s">
        <v>105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9">
        <v>0</v>
      </c>
      <c r="R479" s="48">
        <v>0</v>
      </c>
      <c r="S479" s="48">
        <v>0</v>
      </c>
      <c r="T479" s="48">
        <v>0</v>
      </c>
      <c r="U479" s="49">
        <v>0</v>
      </c>
    </row>
    <row r="480" spans="2:21" x14ac:dyDescent="0.25">
      <c r="B480" s="46" t="s">
        <v>130</v>
      </c>
      <c r="C480" s="46" t="s">
        <v>131</v>
      </c>
      <c r="D480" s="59" t="s">
        <v>85</v>
      </c>
      <c r="E480" s="46" t="s">
        <v>19</v>
      </c>
      <c r="F480" s="47">
        <v>3</v>
      </c>
      <c r="G480" s="47" t="s">
        <v>105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9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2:21" x14ac:dyDescent="0.25">
      <c r="B481" s="46" t="s">
        <v>130</v>
      </c>
      <c r="C481" s="46" t="s">
        <v>131</v>
      </c>
      <c r="D481" s="59" t="s">
        <v>85</v>
      </c>
      <c r="E481" s="46" t="s">
        <v>20</v>
      </c>
      <c r="F481" s="47">
        <v>3</v>
      </c>
      <c r="G481" s="47" t="s">
        <v>105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9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2:21" x14ac:dyDescent="0.25">
      <c r="B482" s="46" t="s">
        <v>130</v>
      </c>
      <c r="C482" s="46" t="s">
        <v>131</v>
      </c>
      <c r="D482" s="59" t="s">
        <v>85</v>
      </c>
      <c r="E482" s="46" t="s">
        <v>21</v>
      </c>
      <c r="F482" s="47">
        <v>3</v>
      </c>
      <c r="G482" s="47" t="s">
        <v>105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9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2:21" x14ac:dyDescent="0.25">
      <c r="B483" s="46" t="s">
        <v>130</v>
      </c>
      <c r="C483" s="46" t="s">
        <v>131</v>
      </c>
      <c r="D483" s="59" t="s">
        <v>85</v>
      </c>
      <c r="E483" s="46" t="s">
        <v>22</v>
      </c>
      <c r="F483" s="47">
        <v>4</v>
      </c>
      <c r="G483" s="47" t="s">
        <v>105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9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2:21" x14ac:dyDescent="0.25">
      <c r="B484" s="46" t="s">
        <v>130</v>
      </c>
      <c r="C484" s="46" t="s">
        <v>131</v>
      </c>
      <c r="D484" s="59" t="s">
        <v>85</v>
      </c>
      <c r="E484" s="46" t="s">
        <v>23</v>
      </c>
      <c r="F484" s="47">
        <v>4</v>
      </c>
      <c r="G484" s="47" t="s">
        <v>105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9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2:21" x14ac:dyDescent="0.25">
      <c r="B485" s="46" t="s">
        <v>130</v>
      </c>
      <c r="C485" s="46" t="s">
        <v>131</v>
      </c>
      <c r="D485" s="59" t="s">
        <v>85</v>
      </c>
      <c r="E485" s="46" t="s">
        <v>24</v>
      </c>
      <c r="F485" s="47">
        <v>4</v>
      </c>
      <c r="G485" s="47" t="s">
        <v>105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9"/>
      <c r="R485" s="48"/>
      <c r="S485" s="48"/>
      <c r="T485" s="48"/>
      <c r="U485" s="49"/>
    </row>
    <row r="486" spans="2:21" x14ac:dyDescent="0.25">
      <c r="B486" s="51" t="s">
        <v>130</v>
      </c>
      <c r="C486" s="51" t="s">
        <v>131</v>
      </c>
      <c r="D486" s="51"/>
      <c r="E486" s="51" t="s">
        <v>81</v>
      </c>
      <c r="F486" s="52"/>
      <c r="G486" s="52"/>
      <c r="H486" s="53">
        <f>SUM(H474:H485)</f>
        <v>0</v>
      </c>
      <c r="I486" s="53">
        <f t="shared" ref="I486:U486" si="36">SUM(I474:I485)</f>
        <v>0</v>
      </c>
      <c r="J486" s="53">
        <f t="shared" si="36"/>
        <v>0</v>
      </c>
      <c r="K486" s="53">
        <f t="shared" si="36"/>
        <v>0</v>
      </c>
      <c r="L486" s="53">
        <f t="shared" si="36"/>
        <v>0</v>
      </c>
      <c r="M486" s="53">
        <f t="shared" si="36"/>
        <v>0</v>
      </c>
      <c r="N486" s="53">
        <f t="shared" si="36"/>
        <v>0</v>
      </c>
      <c r="O486" s="53">
        <f t="shared" si="36"/>
        <v>0</v>
      </c>
      <c r="P486" s="53">
        <f t="shared" si="36"/>
        <v>0</v>
      </c>
      <c r="Q486" s="54">
        <f t="shared" si="36"/>
        <v>0</v>
      </c>
      <c r="R486" s="53">
        <f t="shared" si="36"/>
        <v>0</v>
      </c>
      <c r="S486" s="53">
        <f t="shared" si="36"/>
        <v>0</v>
      </c>
      <c r="T486" s="53">
        <f t="shared" si="36"/>
        <v>0</v>
      </c>
      <c r="U486" s="54">
        <f t="shared" si="36"/>
        <v>0</v>
      </c>
    </row>
    <row r="487" spans="2:21" x14ac:dyDescent="0.25">
      <c r="B487" s="45">
        <v>501</v>
      </c>
      <c r="C487" s="46" t="s">
        <v>132</v>
      </c>
      <c r="D487" s="58" t="s">
        <v>133</v>
      </c>
      <c r="E487" s="46" t="s">
        <v>13</v>
      </c>
      <c r="F487" s="47">
        <v>1</v>
      </c>
      <c r="G487" s="47" t="s">
        <v>105</v>
      </c>
      <c r="H487" s="48"/>
      <c r="I487" s="48"/>
      <c r="J487" s="48"/>
      <c r="K487" s="48"/>
      <c r="L487" s="48"/>
      <c r="M487" s="48"/>
      <c r="N487" s="48"/>
      <c r="O487" s="48"/>
      <c r="P487" s="48"/>
      <c r="Q487" s="49"/>
      <c r="R487" s="61">
        <v>4.6323528241039302E-3</v>
      </c>
      <c r="S487" s="48"/>
      <c r="T487" s="48"/>
      <c r="U487" s="81">
        <v>0.11580882060259826</v>
      </c>
    </row>
    <row r="488" spans="2:21" x14ac:dyDescent="0.25">
      <c r="B488" s="45">
        <v>501</v>
      </c>
      <c r="C488" s="46" t="s">
        <v>132</v>
      </c>
      <c r="D488" s="58" t="s">
        <v>133</v>
      </c>
      <c r="E488" s="46" t="s">
        <v>14</v>
      </c>
      <c r="F488" s="47">
        <v>1</v>
      </c>
      <c r="G488" s="47" t="s">
        <v>105</v>
      </c>
      <c r="H488" s="48"/>
      <c r="I488" s="48"/>
      <c r="J488" s="48"/>
      <c r="K488" s="48"/>
      <c r="L488" s="48"/>
      <c r="M488" s="48"/>
      <c r="N488" s="48"/>
      <c r="O488" s="48"/>
      <c r="P488" s="48"/>
      <c r="Q488" s="49"/>
      <c r="R488" s="61">
        <v>4.1840606153196788E-3</v>
      </c>
      <c r="S488" s="48"/>
      <c r="T488" s="48"/>
      <c r="U488" s="81">
        <v>0.10460151538299196</v>
      </c>
    </row>
    <row r="489" spans="2:21" x14ac:dyDescent="0.25">
      <c r="B489" s="45">
        <v>501</v>
      </c>
      <c r="C489" s="46" t="s">
        <v>132</v>
      </c>
      <c r="D489" s="58" t="s">
        <v>133</v>
      </c>
      <c r="E489" s="46" t="s">
        <v>15</v>
      </c>
      <c r="F489" s="47">
        <v>1</v>
      </c>
      <c r="G489" s="47" t="s">
        <v>105</v>
      </c>
      <c r="H489" s="48"/>
      <c r="I489" s="48"/>
      <c r="J489" s="48"/>
      <c r="K489" s="48"/>
      <c r="L489" s="48"/>
      <c r="M489" s="48"/>
      <c r="N489" s="48"/>
      <c r="O489" s="48"/>
      <c r="P489" s="48"/>
      <c r="Q489" s="49"/>
      <c r="R489" s="61">
        <v>4.6323528241039302E-3</v>
      </c>
      <c r="S489" s="48"/>
      <c r="T489" s="48"/>
      <c r="U489" s="81">
        <v>0.11580882060259826</v>
      </c>
    </row>
    <row r="490" spans="2:21" x14ac:dyDescent="0.25">
      <c r="B490" s="45">
        <v>501</v>
      </c>
      <c r="C490" s="46" t="s">
        <v>132</v>
      </c>
      <c r="D490" s="58" t="s">
        <v>133</v>
      </c>
      <c r="E490" s="46" t="s">
        <v>16</v>
      </c>
      <c r="F490" s="47">
        <v>2</v>
      </c>
      <c r="G490" s="47" t="s">
        <v>105</v>
      </c>
      <c r="H490" s="48"/>
      <c r="I490" s="48"/>
      <c r="J490" s="48"/>
      <c r="K490" s="48"/>
      <c r="L490" s="48"/>
      <c r="M490" s="48"/>
      <c r="N490" s="48"/>
      <c r="O490" s="48"/>
      <c r="P490" s="48"/>
      <c r="Q490" s="49"/>
      <c r="R490" s="61">
        <v>4.4829220878425131E-3</v>
      </c>
      <c r="S490" s="48"/>
      <c r="T490" s="48"/>
      <c r="U490" s="81">
        <v>0.11207305219606283</v>
      </c>
    </row>
    <row r="491" spans="2:21" x14ac:dyDescent="0.25">
      <c r="B491" s="45">
        <v>501</v>
      </c>
      <c r="C491" s="46" t="s">
        <v>132</v>
      </c>
      <c r="D491" s="58" t="s">
        <v>133</v>
      </c>
      <c r="E491" s="46" t="s">
        <v>17</v>
      </c>
      <c r="F491" s="47">
        <v>2</v>
      </c>
      <c r="G491" s="47" t="s">
        <v>105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9"/>
      <c r="R491" s="61">
        <v>4.6323528241039302E-3</v>
      </c>
      <c r="S491" s="48"/>
      <c r="T491" s="48"/>
      <c r="U491" s="81">
        <v>0.11580882060259826</v>
      </c>
    </row>
    <row r="492" spans="2:21" x14ac:dyDescent="0.25">
      <c r="B492" s="45">
        <v>501</v>
      </c>
      <c r="C492" s="46" t="s">
        <v>132</v>
      </c>
      <c r="D492" s="58" t="s">
        <v>133</v>
      </c>
      <c r="E492" s="46" t="s">
        <v>18</v>
      </c>
      <c r="F492" s="47">
        <v>2</v>
      </c>
      <c r="G492" s="47" t="s">
        <v>105</v>
      </c>
      <c r="H492" s="48"/>
      <c r="I492" s="48"/>
      <c r="J492" s="48"/>
      <c r="K492" s="48"/>
      <c r="L492" s="48"/>
      <c r="M492" s="48"/>
      <c r="N492" s="48"/>
      <c r="O492" s="48"/>
      <c r="P492" s="48"/>
      <c r="Q492" s="49"/>
      <c r="R492" s="61">
        <v>4.4829220878425131E-3</v>
      </c>
      <c r="S492" s="48"/>
      <c r="T492" s="48"/>
      <c r="U492" s="81">
        <v>0.11207305219606283</v>
      </c>
    </row>
    <row r="493" spans="2:21" x14ac:dyDescent="0.25">
      <c r="B493" s="45">
        <v>501</v>
      </c>
      <c r="C493" s="46" t="s">
        <v>132</v>
      </c>
      <c r="D493" s="58" t="s">
        <v>133</v>
      </c>
      <c r="E493" s="46" t="s">
        <v>19</v>
      </c>
      <c r="F493" s="47">
        <v>3</v>
      </c>
      <c r="G493" s="47" t="s">
        <v>105</v>
      </c>
      <c r="H493" s="48"/>
      <c r="I493" s="48"/>
      <c r="J493" s="48"/>
      <c r="K493" s="48"/>
      <c r="L493" s="48"/>
      <c r="M493" s="48"/>
      <c r="N493" s="48"/>
      <c r="O493" s="48"/>
      <c r="P493" s="48"/>
      <c r="Q493" s="49"/>
      <c r="R493" s="61">
        <v>4.6323528241039302E-3</v>
      </c>
      <c r="S493" s="48"/>
      <c r="T493" s="48"/>
      <c r="U493" s="81">
        <v>0.11580882060259826</v>
      </c>
    </row>
    <row r="494" spans="2:21" x14ac:dyDescent="0.25">
      <c r="B494" s="45">
        <v>501</v>
      </c>
      <c r="C494" s="46" t="s">
        <v>132</v>
      </c>
      <c r="D494" s="58" t="s">
        <v>133</v>
      </c>
      <c r="E494" s="46" t="s">
        <v>20</v>
      </c>
      <c r="F494" s="47">
        <v>3</v>
      </c>
      <c r="G494" s="47" t="s">
        <v>105</v>
      </c>
      <c r="H494" s="48"/>
      <c r="I494" s="48"/>
      <c r="J494" s="48"/>
      <c r="K494" s="48"/>
      <c r="L494" s="48"/>
      <c r="M494" s="48"/>
      <c r="N494" s="48"/>
      <c r="O494" s="48"/>
      <c r="P494" s="48"/>
      <c r="Q494" s="49"/>
      <c r="R494" s="61">
        <v>4.6323528241039302E-3</v>
      </c>
      <c r="S494" s="48"/>
      <c r="T494" s="48"/>
      <c r="U494" s="81">
        <v>0.11580882060259826</v>
      </c>
    </row>
    <row r="495" spans="2:21" x14ac:dyDescent="0.25">
      <c r="B495" s="45">
        <v>501</v>
      </c>
      <c r="C495" s="46" t="s">
        <v>132</v>
      </c>
      <c r="D495" s="58" t="s">
        <v>133</v>
      </c>
      <c r="E495" s="46" t="s">
        <v>21</v>
      </c>
      <c r="F495" s="47">
        <v>3</v>
      </c>
      <c r="G495" s="47" t="s">
        <v>105</v>
      </c>
      <c r="H495" s="48"/>
      <c r="I495" s="48"/>
      <c r="J495" s="48"/>
      <c r="K495" s="48"/>
      <c r="L495" s="48"/>
      <c r="M495" s="48"/>
      <c r="N495" s="48"/>
      <c r="O495" s="48"/>
      <c r="P495" s="48"/>
      <c r="Q495" s="49"/>
      <c r="R495" s="61">
        <v>4.4829220878425131E-3</v>
      </c>
      <c r="S495" s="48"/>
      <c r="T495" s="48"/>
      <c r="U495" s="81">
        <v>0.11207305219606283</v>
      </c>
    </row>
    <row r="496" spans="2:21" x14ac:dyDescent="0.25">
      <c r="B496" s="45">
        <v>501</v>
      </c>
      <c r="C496" s="46" t="s">
        <v>132</v>
      </c>
      <c r="D496" s="58" t="s">
        <v>133</v>
      </c>
      <c r="E496" s="46" t="s">
        <v>22</v>
      </c>
      <c r="F496" s="47">
        <v>4</v>
      </c>
      <c r="G496" s="47" t="s">
        <v>105</v>
      </c>
      <c r="H496" s="48"/>
      <c r="I496" s="48"/>
      <c r="J496" s="48"/>
      <c r="K496" s="48"/>
      <c r="L496" s="48"/>
      <c r="M496" s="48"/>
      <c r="N496" s="48"/>
      <c r="O496" s="48"/>
      <c r="P496" s="48"/>
      <c r="Q496" s="49"/>
      <c r="R496" s="61">
        <v>4.6323528241039302E-3</v>
      </c>
      <c r="S496" s="48"/>
      <c r="T496" s="48"/>
      <c r="U496" s="81">
        <v>0.11580882060259826</v>
      </c>
    </row>
    <row r="497" spans="2:21" x14ac:dyDescent="0.25">
      <c r="B497" s="45">
        <v>501</v>
      </c>
      <c r="C497" s="46" t="s">
        <v>132</v>
      </c>
      <c r="D497" s="58" t="s">
        <v>133</v>
      </c>
      <c r="E497" s="46" t="s">
        <v>23</v>
      </c>
      <c r="F497" s="47">
        <v>4</v>
      </c>
      <c r="G497" s="47" t="s">
        <v>105</v>
      </c>
      <c r="H497" s="48"/>
      <c r="I497" s="48"/>
      <c r="J497" s="48"/>
      <c r="K497" s="48"/>
      <c r="L497" s="48"/>
      <c r="M497" s="48"/>
      <c r="N497" s="48"/>
      <c r="O497" s="48"/>
      <c r="P497" s="48"/>
      <c r="Q497" s="49"/>
      <c r="R497" s="61">
        <v>4.4829220878425131E-3</v>
      </c>
      <c r="S497" s="48"/>
      <c r="T497" s="48"/>
      <c r="U497" s="81">
        <v>0.11207305219606283</v>
      </c>
    </row>
    <row r="498" spans="2:21" x14ac:dyDescent="0.25">
      <c r="B498" s="45">
        <v>501</v>
      </c>
      <c r="C498" s="46" t="s">
        <v>132</v>
      </c>
      <c r="D498" s="58" t="s">
        <v>133</v>
      </c>
      <c r="E498" s="46" t="s">
        <v>24</v>
      </c>
      <c r="F498" s="47">
        <v>4</v>
      </c>
      <c r="G498" s="47" t="s">
        <v>105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9"/>
      <c r="R498" s="61">
        <v>4.6323528241039302E-3</v>
      </c>
      <c r="S498" s="48"/>
      <c r="T498" s="48"/>
      <c r="U498" s="81">
        <v>0.11580882060259826</v>
      </c>
    </row>
    <row r="499" spans="2:21" x14ac:dyDescent="0.25">
      <c r="B499" s="50">
        <v>501</v>
      </c>
      <c r="C499" s="51" t="s">
        <v>132</v>
      </c>
      <c r="D499" s="51"/>
      <c r="E499" s="51" t="s">
        <v>81</v>
      </c>
      <c r="F499" s="52"/>
      <c r="G499" s="52"/>
      <c r="H499" s="53">
        <f>SUM(H487:H498)</f>
        <v>0</v>
      </c>
      <c r="I499" s="53">
        <f t="shared" ref="I499:U499" si="37">SUM(I487:I498)</f>
        <v>0</v>
      </c>
      <c r="J499" s="53">
        <f t="shared" si="37"/>
        <v>0</v>
      </c>
      <c r="K499" s="53">
        <f t="shared" si="37"/>
        <v>0</v>
      </c>
      <c r="L499" s="53">
        <f t="shared" si="37"/>
        <v>0</v>
      </c>
      <c r="M499" s="53">
        <f t="shared" si="37"/>
        <v>0</v>
      </c>
      <c r="N499" s="53">
        <f t="shared" si="37"/>
        <v>0</v>
      </c>
      <c r="O499" s="53">
        <f t="shared" si="37"/>
        <v>0</v>
      </c>
      <c r="P499" s="53">
        <f t="shared" si="37"/>
        <v>0</v>
      </c>
      <c r="Q499" s="54">
        <f t="shared" si="37"/>
        <v>0</v>
      </c>
      <c r="R499" s="53">
        <f t="shared" si="37"/>
        <v>5.4542218735417237E-2</v>
      </c>
      <c r="S499" s="53">
        <f t="shared" si="37"/>
        <v>0</v>
      </c>
      <c r="T499" s="53">
        <f t="shared" si="37"/>
        <v>0</v>
      </c>
      <c r="U499" s="54">
        <f t="shared" si="37"/>
        <v>1.363555468385431</v>
      </c>
    </row>
    <row r="500" spans="2:21" x14ac:dyDescent="0.25">
      <c r="B500" s="45">
        <v>501</v>
      </c>
      <c r="C500" s="46" t="s">
        <v>134</v>
      </c>
      <c r="D500" s="58" t="s">
        <v>133</v>
      </c>
      <c r="E500" s="46" t="s">
        <v>13</v>
      </c>
      <c r="F500" s="47">
        <v>1</v>
      </c>
      <c r="G500" s="47" t="s">
        <v>105</v>
      </c>
      <c r="H500" s="48"/>
      <c r="I500" s="48"/>
      <c r="J500" s="48"/>
      <c r="K500" s="48"/>
      <c r="L500" s="48"/>
      <c r="M500" s="48"/>
      <c r="N500" s="48"/>
      <c r="O500" s="48"/>
      <c r="P500" s="48"/>
      <c r="Q500" s="49"/>
      <c r="R500" s="48"/>
      <c r="S500" s="48"/>
      <c r="T500" s="48"/>
      <c r="U500" s="49"/>
    </row>
    <row r="501" spans="2:21" x14ac:dyDescent="0.25">
      <c r="B501" s="45">
        <v>501</v>
      </c>
      <c r="C501" s="46" t="s">
        <v>134</v>
      </c>
      <c r="D501" s="58" t="s">
        <v>133</v>
      </c>
      <c r="E501" s="46" t="s">
        <v>14</v>
      </c>
      <c r="F501" s="47">
        <v>1</v>
      </c>
      <c r="G501" s="47" t="s">
        <v>105</v>
      </c>
      <c r="H501" s="48"/>
      <c r="I501" s="48"/>
      <c r="J501" s="48"/>
      <c r="K501" s="48"/>
      <c r="L501" s="48"/>
      <c r="M501" s="48"/>
      <c r="N501" s="48"/>
      <c r="O501" s="48"/>
      <c r="P501" s="48"/>
      <c r="Q501" s="49"/>
      <c r="R501" s="48"/>
      <c r="S501" s="48"/>
      <c r="T501" s="48"/>
      <c r="U501" s="49"/>
    </row>
    <row r="502" spans="2:21" x14ac:dyDescent="0.25">
      <c r="B502" s="45">
        <v>501</v>
      </c>
      <c r="C502" s="46" t="s">
        <v>134</v>
      </c>
      <c r="D502" s="58" t="s">
        <v>133</v>
      </c>
      <c r="E502" s="46" t="s">
        <v>15</v>
      </c>
      <c r="F502" s="47">
        <v>1</v>
      </c>
      <c r="G502" s="47" t="s">
        <v>105</v>
      </c>
      <c r="H502" s="48"/>
      <c r="I502" s="48"/>
      <c r="J502" s="48"/>
      <c r="K502" s="48"/>
      <c r="L502" s="48"/>
      <c r="M502" s="48"/>
      <c r="N502" s="48"/>
      <c r="O502" s="48"/>
      <c r="P502" s="48"/>
      <c r="Q502" s="49"/>
      <c r="R502" s="48"/>
      <c r="S502" s="48"/>
      <c r="T502" s="48"/>
      <c r="U502" s="49"/>
    </row>
    <row r="503" spans="2:21" x14ac:dyDescent="0.25">
      <c r="B503" s="45">
        <v>501</v>
      </c>
      <c r="C503" s="46" t="s">
        <v>134</v>
      </c>
      <c r="D503" s="58" t="s">
        <v>133</v>
      </c>
      <c r="E503" s="46" t="s">
        <v>16</v>
      </c>
      <c r="F503" s="47">
        <v>2</v>
      </c>
      <c r="G503" s="47" t="s">
        <v>105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9"/>
      <c r="R503" s="48"/>
      <c r="S503" s="48"/>
      <c r="T503" s="48"/>
      <c r="U503" s="49"/>
    </row>
    <row r="504" spans="2:21" x14ac:dyDescent="0.25">
      <c r="B504" s="45">
        <v>501</v>
      </c>
      <c r="C504" s="46" t="s">
        <v>134</v>
      </c>
      <c r="D504" s="58" t="s">
        <v>133</v>
      </c>
      <c r="E504" s="46" t="s">
        <v>17</v>
      </c>
      <c r="F504" s="47">
        <v>2</v>
      </c>
      <c r="G504" s="47" t="s">
        <v>105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9"/>
      <c r="R504" s="48"/>
      <c r="S504" s="48"/>
      <c r="T504" s="48"/>
      <c r="U504" s="49"/>
    </row>
    <row r="505" spans="2:21" x14ac:dyDescent="0.25">
      <c r="B505" s="45">
        <v>501</v>
      </c>
      <c r="C505" s="46" t="s">
        <v>134</v>
      </c>
      <c r="D505" s="58" t="s">
        <v>133</v>
      </c>
      <c r="E505" s="46" t="s">
        <v>18</v>
      </c>
      <c r="F505" s="47">
        <v>2</v>
      </c>
      <c r="G505" s="47" t="s">
        <v>105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9"/>
      <c r="R505" s="48"/>
      <c r="S505" s="48"/>
      <c r="T505" s="48"/>
      <c r="U505" s="49"/>
    </row>
    <row r="506" spans="2:21" x14ac:dyDescent="0.25">
      <c r="B506" s="45">
        <v>501</v>
      </c>
      <c r="C506" s="46" t="s">
        <v>134</v>
      </c>
      <c r="D506" s="58" t="s">
        <v>133</v>
      </c>
      <c r="E506" s="46" t="s">
        <v>19</v>
      </c>
      <c r="F506" s="47">
        <v>3</v>
      </c>
      <c r="G506" s="47" t="s">
        <v>105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9"/>
      <c r="R506" s="48"/>
      <c r="S506" s="48"/>
      <c r="T506" s="48"/>
      <c r="U506" s="49"/>
    </row>
    <row r="507" spans="2:21" x14ac:dyDescent="0.25">
      <c r="B507" s="45">
        <v>501</v>
      </c>
      <c r="C507" s="46" t="s">
        <v>134</v>
      </c>
      <c r="D507" s="58" t="s">
        <v>133</v>
      </c>
      <c r="E507" s="46" t="s">
        <v>20</v>
      </c>
      <c r="F507" s="47">
        <v>3</v>
      </c>
      <c r="G507" s="47" t="s">
        <v>105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9"/>
      <c r="R507" s="48"/>
      <c r="S507" s="48"/>
      <c r="T507" s="48"/>
      <c r="U507" s="49"/>
    </row>
    <row r="508" spans="2:21" x14ac:dyDescent="0.25">
      <c r="B508" s="45">
        <v>501</v>
      </c>
      <c r="C508" s="46" t="s">
        <v>134</v>
      </c>
      <c r="D508" s="58" t="s">
        <v>133</v>
      </c>
      <c r="E508" s="46" t="s">
        <v>21</v>
      </c>
      <c r="F508" s="47">
        <v>3</v>
      </c>
      <c r="G508" s="47" t="s">
        <v>105</v>
      </c>
      <c r="H508" s="48">
        <v>2.8355750582134692E-4</v>
      </c>
      <c r="I508" s="48"/>
      <c r="J508" s="48"/>
      <c r="K508" s="48"/>
      <c r="L508" s="48"/>
      <c r="M508" s="48"/>
      <c r="N508" s="48"/>
      <c r="O508" s="48"/>
      <c r="P508" s="48">
        <v>5.8344610871085285</v>
      </c>
      <c r="Q508" s="49"/>
      <c r="R508" s="48">
        <v>1.6524779025413046</v>
      </c>
      <c r="S508" s="48"/>
      <c r="T508" s="48">
        <v>0.86524973247126791</v>
      </c>
      <c r="U508" s="49">
        <v>41.311947563532613</v>
      </c>
    </row>
    <row r="509" spans="2:21" x14ac:dyDescent="0.25">
      <c r="B509" s="45">
        <v>501</v>
      </c>
      <c r="C509" s="46" t="s">
        <v>134</v>
      </c>
      <c r="D509" s="58" t="s">
        <v>133</v>
      </c>
      <c r="E509" s="46" t="s">
        <v>22</v>
      </c>
      <c r="F509" s="47">
        <v>4</v>
      </c>
      <c r="G509" s="47" t="s">
        <v>105</v>
      </c>
      <c r="H509" s="48">
        <v>3.3808779540237519E-4</v>
      </c>
      <c r="I509" s="48"/>
      <c r="J509" s="48"/>
      <c r="K509" s="48"/>
      <c r="L509" s="48"/>
      <c r="M509" s="48"/>
      <c r="N509" s="48"/>
      <c r="O509" s="48"/>
      <c r="P509" s="48">
        <v>6.9564728346294</v>
      </c>
      <c r="Q509" s="49"/>
      <c r="R509" s="48">
        <v>1.9702621145684787</v>
      </c>
      <c r="S509" s="48"/>
      <c r="T509" s="48">
        <v>1.0316439117926657</v>
      </c>
      <c r="U509" s="49">
        <v>49.256552864211969</v>
      </c>
    </row>
    <row r="510" spans="2:21" x14ac:dyDescent="0.25">
      <c r="B510" s="45">
        <v>501</v>
      </c>
      <c r="C510" s="46" t="s">
        <v>134</v>
      </c>
      <c r="D510" s="58" t="s">
        <v>133</v>
      </c>
      <c r="E510" s="46" t="s">
        <v>23</v>
      </c>
      <c r="F510" s="47">
        <v>4</v>
      </c>
      <c r="G510" s="47" t="s">
        <v>105</v>
      </c>
      <c r="H510" s="48">
        <v>3.2718173748616953E-4</v>
      </c>
      <c r="I510" s="48"/>
      <c r="J510" s="48"/>
      <c r="K510" s="48"/>
      <c r="L510" s="48"/>
      <c r="M510" s="48"/>
      <c r="N510" s="48"/>
      <c r="O510" s="48"/>
      <c r="P510" s="48">
        <v>6.7320704851252255</v>
      </c>
      <c r="Q510" s="49"/>
      <c r="R510" s="48">
        <v>1.9067052721630438</v>
      </c>
      <c r="S510" s="48"/>
      <c r="T510" s="48">
        <v>0.99836507592838608</v>
      </c>
      <c r="U510" s="49">
        <v>47.667631804076095</v>
      </c>
    </row>
    <row r="511" spans="2:21" x14ac:dyDescent="0.25">
      <c r="B511" s="45">
        <v>501</v>
      </c>
      <c r="C511" s="46" t="s">
        <v>134</v>
      </c>
      <c r="D511" s="58" t="s">
        <v>133</v>
      </c>
      <c r="E511" s="46" t="s">
        <v>24</v>
      </c>
      <c r="F511" s="47">
        <v>4</v>
      </c>
      <c r="G511" s="47" t="s">
        <v>105</v>
      </c>
      <c r="H511" s="48">
        <v>3.3808779540237519E-4</v>
      </c>
      <c r="I511" s="48"/>
      <c r="J511" s="48"/>
      <c r="K511" s="48"/>
      <c r="L511" s="48"/>
      <c r="M511" s="48"/>
      <c r="N511" s="48"/>
      <c r="O511" s="48"/>
      <c r="P511" s="48">
        <v>6.9564728346294</v>
      </c>
      <c r="Q511" s="49"/>
      <c r="R511" s="48">
        <v>1.9702621145684787</v>
      </c>
      <c r="S511" s="48"/>
      <c r="T511" s="48">
        <v>1.0316439117926657</v>
      </c>
      <c r="U511" s="49">
        <v>49.256552864211969</v>
      </c>
    </row>
    <row r="512" spans="2:21" x14ac:dyDescent="0.25">
      <c r="B512" s="50">
        <v>501</v>
      </c>
      <c r="C512" s="51" t="s">
        <v>134</v>
      </c>
      <c r="D512" s="51"/>
      <c r="E512" s="51" t="s">
        <v>81</v>
      </c>
      <c r="F512" s="52"/>
      <c r="G512" s="52"/>
      <c r="H512" s="53">
        <f>SUM(H500:H511)</f>
        <v>1.2869148341122668E-3</v>
      </c>
      <c r="I512" s="53">
        <f t="shared" ref="I512:U512" si="38">SUM(I500:I511)</f>
        <v>0</v>
      </c>
      <c r="J512" s="53">
        <f t="shared" si="38"/>
        <v>0</v>
      </c>
      <c r="K512" s="53">
        <f t="shared" si="38"/>
        <v>0</v>
      </c>
      <c r="L512" s="53">
        <f t="shared" si="38"/>
        <v>0</v>
      </c>
      <c r="M512" s="53">
        <f t="shared" si="38"/>
        <v>0</v>
      </c>
      <c r="N512" s="53">
        <f t="shared" si="38"/>
        <v>0</v>
      </c>
      <c r="O512" s="53">
        <f t="shared" si="38"/>
        <v>0</v>
      </c>
      <c r="P512" s="53">
        <f t="shared" si="38"/>
        <v>26.479477241492553</v>
      </c>
      <c r="Q512" s="54">
        <f t="shared" si="38"/>
        <v>0</v>
      </c>
      <c r="R512" s="53">
        <f t="shared" si="38"/>
        <v>7.4997074038413061</v>
      </c>
      <c r="S512" s="53">
        <f t="shared" si="38"/>
        <v>0</v>
      </c>
      <c r="T512" s="53">
        <f t="shared" si="38"/>
        <v>3.9269026319849853</v>
      </c>
      <c r="U512" s="54">
        <f t="shared" si="38"/>
        <v>187.49268509603263</v>
      </c>
    </row>
    <row r="513" spans="2:21" x14ac:dyDescent="0.25">
      <c r="B513" s="45">
        <v>502</v>
      </c>
      <c r="C513" s="46" t="s">
        <v>135</v>
      </c>
      <c r="D513" s="58" t="s">
        <v>136</v>
      </c>
      <c r="E513" s="46" t="s">
        <v>13</v>
      </c>
      <c r="F513" s="47">
        <v>1</v>
      </c>
      <c r="G513" s="47" t="s">
        <v>105</v>
      </c>
      <c r="H513" s="48"/>
      <c r="I513" s="48"/>
      <c r="J513" s="48"/>
      <c r="K513" s="48"/>
      <c r="L513" s="48"/>
      <c r="M513" s="48"/>
      <c r="N513" s="48"/>
      <c r="O513" s="48"/>
      <c r="P513" s="48"/>
      <c r="Q513" s="49"/>
      <c r="R513" s="48"/>
      <c r="S513" s="48"/>
      <c r="T513" s="48"/>
      <c r="U513" s="49"/>
    </row>
    <row r="514" spans="2:21" x14ac:dyDescent="0.25">
      <c r="B514" s="45">
        <v>502</v>
      </c>
      <c r="C514" s="46" t="s">
        <v>135</v>
      </c>
      <c r="D514" s="58" t="s">
        <v>136</v>
      </c>
      <c r="E514" s="46" t="s">
        <v>14</v>
      </c>
      <c r="F514" s="47">
        <v>1</v>
      </c>
      <c r="G514" s="47" t="s">
        <v>105</v>
      </c>
      <c r="H514" s="48"/>
      <c r="I514" s="48"/>
      <c r="J514" s="48"/>
      <c r="K514" s="48"/>
      <c r="L514" s="48"/>
      <c r="M514" s="48"/>
      <c r="N514" s="48"/>
      <c r="O514" s="48"/>
      <c r="P514" s="48"/>
      <c r="Q514" s="49"/>
      <c r="R514" s="48"/>
      <c r="S514" s="48"/>
      <c r="T514" s="48"/>
      <c r="U514" s="49"/>
    </row>
    <row r="515" spans="2:21" x14ac:dyDescent="0.25">
      <c r="B515" s="45">
        <v>502</v>
      </c>
      <c r="C515" s="46" t="s">
        <v>135</v>
      </c>
      <c r="D515" s="58" t="s">
        <v>136</v>
      </c>
      <c r="E515" s="46" t="s">
        <v>15</v>
      </c>
      <c r="F515" s="47">
        <v>1</v>
      </c>
      <c r="G515" s="47" t="s">
        <v>105</v>
      </c>
      <c r="H515" s="48"/>
      <c r="I515" s="48"/>
      <c r="J515" s="48"/>
      <c r="K515" s="48"/>
      <c r="L515" s="48"/>
      <c r="M515" s="48"/>
      <c r="N515" s="48"/>
      <c r="O515" s="48"/>
      <c r="P515" s="48"/>
      <c r="Q515" s="49"/>
      <c r="R515" s="48"/>
      <c r="S515" s="48"/>
      <c r="T515" s="48"/>
      <c r="U515" s="49"/>
    </row>
    <row r="516" spans="2:21" x14ac:dyDescent="0.25">
      <c r="B516" s="45">
        <v>502</v>
      </c>
      <c r="C516" s="46" t="s">
        <v>135</v>
      </c>
      <c r="D516" s="58" t="s">
        <v>136</v>
      </c>
      <c r="E516" s="46" t="s">
        <v>16</v>
      </c>
      <c r="F516" s="47">
        <v>2</v>
      </c>
      <c r="G516" s="47" t="s">
        <v>105</v>
      </c>
      <c r="H516" s="48"/>
      <c r="I516" s="48"/>
      <c r="J516" s="48"/>
      <c r="K516" s="48"/>
      <c r="L516" s="48"/>
      <c r="M516" s="48"/>
      <c r="N516" s="48"/>
      <c r="O516" s="48"/>
      <c r="P516" s="48"/>
      <c r="Q516" s="49"/>
      <c r="R516" s="48"/>
      <c r="S516" s="48"/>
      <c r="T516" s="48"/>
      <c r="U516" s="49"/>
    </row>
    <row r="517" spans="2:21" x14ac:dyDescent="0.25">
      <c r="B517" s="45">
        <v>502</v>
      </c>
      <c r="C517" s="46" t="s">
        <v>135</v>
      </c>
      <c r="D517" s="58" t="s">
        <v>136</v>
      </c>
      <c r="E517" s="46" t="s">
        <v>17</v>
      </c>
      <c r="F517" s="47">
        <v>2</v>
      </c>
      <c r="G517" s="47" t="s">
        <v>105</v>
      </c>
      <c r="H517" s="48"/>
      <c r="I517" s="48"/>
      <c r="J517" s="48"/>
      <c r="K517" s="48"/>
      <c r="L517" s="48"/>
      <c r="M517" s="48"/>
      <c r="N517" s="48"/>
      <c r="O517" s="48"/>
      <c r="P517" s="48"/>
      <c r="Q517" s="49"/>
      <c r="R517" s="48"/>
      <c r="S517" s="48"/>
      <c r="T517" s="48"/>
      <c r="U517" s="49"/>
    </row>
    <row r="518" spans="2:21" x14ac:dyDescent="0.25">
      <c r="B518" s="45">
        <v>502</v>
      </c>
      <c r="C518" s="46" t="s">
        <v>135</v>
      </c>
      <c r="D518" s="58" t="s">
        <v>136</v>
      </c>
      <c r="E518" s="46" t="s">
        <v>18</v>
      </c>
      <c r="F518" s="47">
        <v>2</v>
      </c>
      <c r="G518" s="47" t="s">
        <v>105</v>
      </c>
      <c r="H518" s="48"/>
      <c r="I518" s="48"/>
      <c r="J518" s="48"/>
      <c r="K518" s="48"/>
      <c r="L518" s="48"/>
      <c r="M518" s="48"/>
      <c r="N518" s="48"/>
      <c r="O518" s="48"/>
      <c r="P518" s="48"/>
      <c r="Q518" s="49"/>
      <c r="R518" s="48"/>
      <c r="S518" s="48"/>
      <c r="T518" s="48"/>
      <c r="U518" s="49"/>
    </row>
    <row r="519" spans="2:21" x14ac:dyDescent="0.25">
      <c r="B519" s="45">
        <v>502</v>
      </c>
      <c r="C519" s="46" t="s">
        <v>135</v>
      </c>
      <c r="D519" s="58" t="s">
        <v>136</v>
      </c>
      <c r="E519" s="46" t="s">
        <v>19</v>
      </c>
      <c r="F519" s="47">
        <v>3</v>
      </c>
      <c r="G519" s="47" t="s">
        <v>105</v>
      </c>
      <c r="H519" s="48"/>
      <c r="I519" s="48"/>
      <c r="J519" s="48"/>
      <c r="K519" s="48"/>
      <c r="L519" s="48"/>
      <c r="M519" s="48"/>
      <c r="N519" s="48"/>
      <c r="O519" s="48"/>
      <c r="P519" s="48"/>
      <c r="Q519" s="49"/>
      <c r="R519" s="48"/>
      <c r="S519" s="48"/>
      <c r="T519" s="48"/>
      <c r="U519" s="49"/>
    </row>
    <row r="520" spans="2:21" x14ac:dyDescent="0.25">
      <c r="B520" s="45">
        <v>502</v>
      </c>
      <c r="C520" s="46" t="s">
        <v>135</v>
      </c>
      <c r="D520" s="58" t="s">
        <v>136</v>
      </c>
      <c r="E520" s="46" t="s">
        <v>20</v>
      </c>
      <c r="F520" s="47">
        <v>3</v>
      </c>
      <c r="G520" s="47" t="s">
        <v>105</v>
      </c>
      <c r="H520" s="48"/>
      <c r="I520" s="48"/>
      <c r="J520" s="48"/>
      <c r="K520" s="48"/>
      <c r="L520" s="48"/>
      <c r="M520" s="48"/>
      <c r="N520" s="48"/>
      <c r="O520" s="48"/>
      <c r="P520" s="48"/>
      <c r="Q520" s="49"/>
      <c r="R520" s="48"/>
      <c r="S520" s="48"/>
      <c r="T520" s="48"/>
      <c r="U520" s="49"/>
    </row>
    <row r="521" spans="2:21" x14ac:dyDescent="0.25">
      <c r="B521" s="45">
        <v>502</v>
      </c>
      <c r="C521" s="46" t="s">
        <v>135</v>
      </c>
      <c r="D521" s="58" t="s">
        <v>136</v>
      </c>
      <c r="E521" s="46" t="s">
        <v>21</v>
      </c>
      <c r="F521" s="47">
        <v>3</v>
      </c>
      <c r="G521" s="47" t="s">
        <v>105</v>
      </c>
      <c r="H521" s="48"/>
      <c r="I521" s="48"/>
      <c r="J521" s="48"/>
      <c r="K521" s="48"/>
      <c r="L521" s="48"/>
      <c r="M521" s="48"/>
      <c r="N521" s="48"/>
      <c r="O521" s="48"/>
      <c r="P521" s="48">
        <v>0.27016444444446969</v>
      </c>
      <c r="Q521" s="49"/>
      <c r="R521" s="48"/>
      <c r="S521" s="48"/>
      <c r="T521" s="48">
        <v>0.27016444444446969</v>
      </c>
      <c r="U521" s="49"/>
    </row>
    <row r="522" spans="2:21" x14ac:dyDescent="0.25">
      <c r="B522" s="45">
        <v>502</v>
      </c>
      <c r="C522" s="46" t="s">
        <v>135</v>
      </c>
      <c r="D522" s="58" t="s">
        <v>136</v>
      </c>
      <c r="E522" s="46" t="s">
        <v>22</v>
      </c>
      <c r="F522" s="47">
        <v>4</v>
      </c>
      <c r="G522" s="47" t="s">
        <v>105</v>
      </c>
      <c r="H522" s="48"/>
      <c r="I522" s="48"/>
      <c r="J522" s="48"/>
      <c r="K522" s="48"/>
      <c r="L522" s="48"/>
      <c r="M522" s="48"/>
      <c r="N522" s="48"/>
      <c r="O522" s="48"/>
      <c r="P522" s="48">
        <v>1.1046612997113641</v>
      </c>
      <c r="Q522" s="49"/>
      <c r="R522" s="48"/>
      <c r="S522" s="48"/>
      <c r="T522" s="48">
        <v>1.0178929992418808</v>
      </c>
      <c r="U522" s="49"/>
    </row>
    <row r="523" spans="2:21" x14ac:dyDescent="0.25">
      <c r="B523" s="45">
        <v>502</v>
      </c>
      <c r="C523" s="46" t="s">
        <v>135</v>
      </c>
      <c r="D523" s="58" t="s">
        <v>136</v>
      </c>
      <c r="E523" s="46" t="s">
        <v>23</v>
      </c>
      <c r="F523" s="47">
        <v>4</v>
      </c>
      <c r="G523" s="47" t="s">
        <v>105</v>
      </c>
      <c r="H523" s="48"/>
      <c r="I523" s="48"/>
      <c r="J523" s="48"/>
      <c r="K523" s="48"/>
      <c r="L523" s="48"/>
      <c r="M523" s="48"/>
      <c r="N523" s="48"/>
      <c r="O523" s="48"/>
      <c r="P523" s="48">
        <v>1.1447239690784707</v>
      </c>
      <c r="Q523" s="49"/>
      <c r="R523" s="48"/>
      <c r="S523" s="48"/>
      <c r="T523" s="48">
        <v>1.051757932861167</v>
      </c>
      <c r="U523" s="49"/>
    </row>
    <row r="524" spans="2:21" x14ac:dyDescent="0.25">
      <c r="B524" s="45">
        <v>502</v>
      </c>
      <c r="C524" s="46" t="s">
        <v>135</v>
      </c>
      <c r="D524" s="58" t="s">
        <v>136</v>
      </c>
      <c r="E524" s="46" t="s">
        <v>24</v>
      </c>
      <c r="F524" s="47">
        <v>4</v>
      </c>
      <c r="G524" s="47" t="s">
        <v>105</v>
      </c>
      <c r="H524" s="48"/>
      <c r="I524" s="48"/>
      <c r="J524" s="48"/>
      <c r="K524" s="48"/>
      <c r="L524" s="48"/>
      <c r="M524" s="48"/>
      <c r="N524" s="48"/>
      <c r="O524" s="48"/>
      <c r="P524" s="48">
        <v>0.69834340247371363</v>
      </c>
      <c r="Q524" s="49"/>
      <c r="R524" s="48"/>
      <c r="S524" s="48"/>
      <c r="T524" s="48">
        <v>0.65805812011288212</v>
      </c>
      <c r="U524" s="49"/>
    </row>
    <row r="525" spans="2:21" x14ac:dyDescent="0.25">
      <c r="B525" s="50">
        <v>502</v>
      </c>
      <c r="C525" s="51" t="s">
        <v>135</v>
      </c>
      <c r="D525" s="51"/>
      <c r="E525" s="51" t="s">
        <v>81</v>
      </c>
      <c r="F525" s="52"/>
      <c r="G525" s="52"/>
      <c r="H525" s="53">
        <f>SUM(H513:H524)</f>
        <v>0</v>
      </c>
      <c r="I525" s="53">
        <f t="shared" ref="I525:U525" si="39">SUM(I513:I524)</f>
        <v>0</v>
      </c>
      <c r="J525" s="53">
        <f t="shared" si="39"/>
        <v>0</v>
      </c>
      <c r="K525" s="53">
        <f t="shared" si="39"/>
        <v>0</v>
      </c>
      <c r="L525" s="53">
        <f t="shared" si="39"/>
        <v>0</v>
      </c>
      <c r="M525" s="53">
        <f t="shared" si="39"/>
        <v>0</v>
      </c>
      <c r="N525" s="53">
        <f t="shared" si="39"/>
        <v>0</v>
      </c>
      <c r="O525" s="53">
        <f t="shared" si="39"/>
        <v>0</v>
      </c>
      <c r="P525" s="53">
        <f t="shared" si="39"/>
        <v>3.2178931157080184</v>
      </c>
      <c r="Q525" s="54">
        <f t="shared" si="39"/>
        <v>0</v>
      </c>
      <c r="R525" s="53">
        <f t="shared" si="39"/>
        <v>0</v>
      </c>
      <c r="S525" s="53">
        <f t="shared" si="39"/>
        <v>0</v>
      </c>
      <c r="T525" s="53">
        <f t="shared" si="39"/>
        <v>2.9978734966603993</v>
      </c>
      <c r="U525" s="54">
        <f t="shared" si="39"/>
        <v>0</v>
      </c>
    </row>
    <row r="526" spans="2:21" x14ac:dyDescent="0.25">
      <c r="B526" s="45">
        <v>503</v>
      </c>
      <c r="C526" s="46" t="s">
        <v>137</v>
      </c>
      <c r="D526" s="62" t="s">
        <v>85</v>
      </c>
      <c r="E526" s="46" t="s">
        <v>13</v>
      </c>
      <c r="F526" s="47">
        <v>1</v>
      </c>
      <c r="G526" s="47" t="s">
        <v>105</v>
      </c>
      <c r="H526" s="48"/>
      <c r="I526" s="48"/>
      <c r="J526" s="48"/>
      <c r="K526" s="48"/>
      <c r="L526" s="48"/>
      <c r="M526" s="48"/>
      <c r="N526" s="48"/>
      <c r="O526" s="48"/>
      <c r="P526" s="48"/>
      <c r="Q526" s="49"/>
      <c r="R526" s="48"/>
      <c r="S526" s="48"/>
      <c r="T526" s="48"/>
      <c r="U526" s="49"/>
    </row>
    <row r="527" spans="2:21" x14ac:dyDescent="0.25">
      <c r="B527" s="45">
        <v>503</v>
      </c>
      <c r="C527" s="46" t="s">
        <v>137</v>
      </c>
      <c r="D527" s="62" t="s">
        <v>85</v>
      </c>
      <c r="E527" s="46" t="s">
        <v>14</v>
      </c>
      <c r="F527" s="47">
        <v>1</v>
      </c>
      <c r="G527" s="47" t="s">
        <v>105</v>
      </c>
      <c r="H527" s="48"/>
      <c r="I527" s="48"/>
      <c r="J527" s="48"/>
      <c r="K527" s="48"/>
      <c r="L527" s="48"/>
      <c r="M527" s="48"/>
      <c r="N527" s="48"/>
      <c r="O527" s="48"/>
      <c r="P527" s="48"/>
      <c r="Q527" s="49"/>
      <c r="R527" s="48"/>
      <c r="S527" s="48"/>
      <c r="T527" s="48"/>
      <c r="U527" s="49"/>
    </row>
    <row r="528" spans="2:21" x14ac:dyDescent="0.25">
      <c r="B528" s="45">
        <v>503</v>
      </c>
      <c r="C528" s="46" t="s">
        <v>137</v>
      </c>
      <c r="D528" s="62" t="s">
        <v>85</v>
      </c>
      <c r="E528" s="46" t="s">
        <v>15</v>
      </c>
      <c r="F528" s="47">
        <v>1</v>
      </c>
      <c r="G528" s="47" t="s">
        <v>105</v>
      </c>
      <c r="H528" s="48"/>
      <c r="I528" s="48"/>
      <c r="J528" s="48"/>
      <c r="K528" s="48"/>
      <c r="L528" s="48"/>
      <c r="M528" s="48"/>
      <c r="N528" s="48"/>
      <c r="O528" s="48"/>
      <c r="P528" s="48"/>
      <c r="Q528" s="49"/>
      <c r="R528" s="48"/>
      <c r="S528" s="48"/>
      <c r="T528" s="48"/>
      <c r="U528" s="49"/>
    </row>
    <row r="529" spans="2:21" x14ac:dyDescent="0.25">
      <c r="B529" s="45">
        <v>503</v>
      </c>
      <c r="C529" s="46" t="s">
        <v>137</v>
      </c>
      <c r="D529" s="62" t="s">
        <v>85</v>
      </c>
      <c r="E529" s="46" t="s">
        <v>16</v>
      </c>
      <c r="F529" s="47">
        <v>2</v>
      </c>
      <c r="G529" s="47" t="s">
        <v>105</v>
      </c>
      <c r="H529" s="48"/>
      <c r="I529" s="48"/>
      <c r="J529" s="48"/>
      <c r="K529" s="48"/>
      <c r="L529" s="48"/>
      <c r="M529" s="48"/>
      <c r="N529" s="48"/>
      <c r="O529" s="48"/>
      <c r="P529" s="48"/>
      <c r="Q529" s="49"/>
      <c r="R529" s="48"/>
      <c r="S529" s="48"/>
      <c r="T529" s="48"/>
      <c r="U529" s="49"/>
    </row>
    <row r="530" spans="2:21" x14ac:dyDescent="0.25">
      <c r="B530" s="45">
        <v>503</v>
      </c>
      <c r="C530" s="46" t="s">
        <v>137</v>
      </c>
      <c r="D530" s="62" t="s">
        <v>85</v>
      </c>
      <c r="E530" s="46" t="s">
        <v>17</v>
      </c>
      <c r="F530" s="47">
        <v>2</v>
      </c>
      <c r="G530" s="47" t="s">
        <v>105</v>
      </c>
      <c r="H530" s="48"/>
      <c r="I530" s="48"/>
      <c r="J530" s="48"/>
      <c r="K530" s="48"/>
      <c r="L530" s="48"/>
      <c r="M530" s="48"/>
      <c r="N530" s="48"/>
      <c r="O530" s="48"/>
      <c r="P530" s="48"/>
      <c r="Q530" s="49"/>
      <c r="R530" s="48"/>
      <c r="S530" s="48"/>
      <c r="T530" s="48"/>
      <c r="U530" s="49"/>
    </row>
    <row r="531" spans="2:21" x14ac:dyDescent="0.25">
      <c r="B531" s="45">
        <v>503</v>
      </c>
      <c r="C531" s="46" t="s">
        <v>137</v>
      </c>
      <c r="D531" s="62" t="s">
        <v>85</v>
      </c>
      <c r="E531" s="46" t="s">
        <v>18</v>
      </c>
      <c r="F531" s="47">
        <v>2</v>
      </c>
      <c r="G531" s="47" t="s">
        <v>105</v>
      </c>
      <c r="H531" s="48"/>
      <c r="I531" s="48"/>
      <c r="J531" s="48"/>
      <c r="K531" s="48"/>
      <c r="L531" s="48"/>
      <c r="M531" s="48"/>
      <c r="N531" s="48"/>
      <c r="O531" s="48"/>
      <c r="P531" s="48"/>
      <c r="Q531" s="49"/>
      <c r="R531" s="48"/>
      <c r="S531" s="48"/>
      <c r="T531" s="48"/>
      <c r="U531" s="49"/>
    </row>
    <row r="532" spans="2:21" x14ac:dyDescent="0.25">
      <c r="B532" s="45">
        <v>503</v>
      </c>
      <c r="C532" s="46" t="s">
        <v>137</v>
      </c>
      <c r="D532" s="62" t="s">
        <v>85</v>
      </c>
      <c r="E532" s="46" t="s">
        <v>19</v>
      </c>
      <c r="F532" s="47">
        <v>3</v>
      </c>
      <c r="G532" s="47" t="s">
        <v>105</v>
      </c>
      <c r="H532" s="48"/>
      <c r="I532" s="48"/>
      <c r="J532" s="48"/>
      <c r="K532" s="48"/>
      <c r="L532" s="48"/>
      <c r="M532" s="48"/>
      <c r="N532" s="48"/>
      <c r="O532" s="48"/>
      <c r="P532" s="48"/>
      <c r="Q532" s="49"/>
      <c r="R532" s="48"/>
      <c r="S532" s="48"/>
      <c r="T532" s="48"/>
      <c r="U532" s="49"/>
    </row>
    <row r="533" spans="2:21" x14ac:dyDescent="0.25">
      <c r="B533" s="45">
        <v>503</v>
      </c>
      <c r="C533" s="46" t="s">
        <v>137</v>
      </c>
      <c r="D533" s="62" t="s">
        <v>85</v>
      </c>
      <c r="E533" s="46" t="s">
        <v>20</v>
      </c>
      <c r="F533" s="47">
        <v>3</v>
      </c>
      <c r="G533" s="47" t="s">
        <v>105</v>
      </c>
      <c r="H533" s="48"/>
      <c r="I533" s="48"/>
      <c r="J533" s="48"/>
      <c r="K533" s="48"/>
      <c r="L533" s="48"/>
      <c r="M533" s="48"/>
      <c r="N533" s="48"/>
      <c r="O533" s="48"/>
      <c r="P533" s="48"/>
      <c r="Q533" s="49"/>
      <c r="R533" s="48"/>
      <c r="S533" s="48"/>
      <c r="T533" s="48"/>
      <c r="U533" s="49"/>
    </row>
    <row r="534" spans="2:21" x14ac:dyDescent="0.25">
      <c r="B534" s="45">
        <v>503</v>
      </c>
      <c r="C534" s="46" t="s">
        <v>137</v>
      </c>
      <c r="D534" s="62" t="s">
        <v>85</v>
      </c>
      <c r="E534" s="46" t="s">
        <v>21</v>
      </c>
      <c r="F534" s="47">
        <v>3</v>
      </c>
      <c r="G534" s="47" t="s">
        <v>105</v>
      </c>
      <c r="H534" s="48"/>
      <c r="I534" s="48"/>
      <c r="J534" s="48"/>
      <c r="K534" s="48"/>
      <c r="L534" s="48"/>
      <c r="M534" s="48"/>
      <c r="N534" s="48"/>
      <c r="O534" s="48"/>
      <c r="P534" s="48"/>
      <c r="Q534" s="49"/>
      <c r="R534" s="48"/>
      <c r="S534" s="48"/>
      <c r="T534" s="48"/>
      <c r="U534" s="49"/>
    </row>
    <row r="535" spans="2:21" x14ac:dyDescent="0.25">
      <c r="B535" s="45">
        <v>503</v>
      </c>
      <c r="C535" s="46" t="s">
        <v>137</v>
      </c>
      <c r="D535" s="62" t="s">
        <v>85</v>
      </c>
      <c r="E535" s="46" t="s">
        <v>22</v>
      </c>
      <c r="F535" s="47">
        <v>4</v>
      </c>
      <c r="G535" s="47" t="s">
        <v>105</v>
      </c>
      <c r="H535" s="48"/>
      <c r="I535" s="48"/>
      <c r="J535" s="48"/>
      <c r="K535" s="48"/>
      <c r="L535" s="48">
        <v>4.4103015605716125E-4</v>
      </c>
      <c r="M535" s="48">
        <v>8.8206031211432272E-5</v>
      </c>
      <c r="N535" s="48">
        <v>2.165057129735156E-5</v>
      </c>
      <c r="O535" s="48"/>
      <c r="P535" s="48"/>
      <c r="Q535" s="49"/>
      <c r="R535" s="48"/>
      <c r="S535" s="48"/>
      <c r="T535" s="48"/>
      <c r="U535" s="49"/>
    </row>
    <row r="536" spans="2:21" x14ac:dyDescent="0.25">
      <c r="B536" s="45">
        <v>503</v>
      </c>
      <c r="C536" s="46" t="s">
        <v>137</v>
      </c>
      <c r="D536" s="62" t="s">
        <v>85</v>
      </c>
      <c r="E536" s="46" t="s">
        <v>23</v>
      </c>
      <c r="F536" s="47">
        <v>4</v>
      </c>
      <c r="G536" s="47" t="s">
        <v>105</v>
      </c>
      <c r="H536" s="48"/>
      <c r="I536" s="48"/>
      <c r="J536" s="48"/>
      <c r="K536" s="48"/>
      <c r="L536" s="48">
        <v>2.4275624206513698E-4</v>
      </c>
      <c r="M536" s="48">
        <v>4.8551248413027402E-5</v>
      </c>
      <c r="N536" s="48">
        <v>1.1917124610470362E-5</v>
      </c>
      <c r="O536" s="48"/>
      <c r="P536" s="48"/>
      <c r="Q536" s="49"/>
      <c r="R536" s="48"/>
      <c r="S536" s="48"/>
      <c r="T536" s="48"/>
      <c r="U536" s="49"/>
    </row>
    <row r="537" spans="2:21" x14ac:dyDescent="0.25">
      <c r="B537" s="45">
        <v>503</v>
      </c>
      <c r="C537" s="46" t="s">
        <v>137</v>
      </c>
      <c r="D537" s="62" t="s">
        <v>85</v>
      </c>
      <c r="E537" s="46" t="s">
        <v>24</v>
      </c>
      <c r="F537" s="47">
        <v>4</v>
      </c>
      <c r="G537" s="47" t="s">
        <v>105</v>
      </c>
      <c r="H537" s="48"/>
      <c r="I537" s="48"/>
      <c r="J537" s="48"/>
      <c r="K537" s="48"/>
      <c r="L537" s="48">
        <v>2.2964535957138162E-4</v>
      </c>
      <c r="M537" s="48">
        <v>4.5929071914276333E-5</v>
      </c>
      <c r="N537" s="48">
        <v>1.1273499469867826E-5</v>
      </c>
      <c r="O537" s="48"/>
      <c r="P537" s="48"/>
      <c r="Q537" s="49"/>
      <c r="R537" s="48"/>
      <c r="S537" s="48"/>
      <c r="T537" s="48"/>
      <c r="U537" s="49"/>
    </row>
    <row r="538" spans="2:21" x14ac:dyDescent="0.25">
      <c r="B538" s="50">
        <v>503</v>
      </c>
      <c r="C538" s="51" t="s">
        <v>137</v>
      </c>
      <c r="D538" s="51"/>
      <c r="E538" s="51" t="s">
        <v>81</v>
      </c>
      <c r="F538" s="52"/>
      <c r="G538" s="52"/>
      <c r="H538" s="53">
        <f>SUM(H526:H537)</f>
        <v>0</v>
      </c>
      <c r="I538" s="53">
        <f t="shared" ref="I538:U538" si="40">SUM(I526:I537)</f>
        <v>0</v>
      </c>
      <c r="J538" s="53">
        <f t="shared" si="40"/>
        <v>0</v>
      </c>
      <c r="K538" s="53">
        <f t="shared" si="40"/>
        <v>0</v>
      </c>
      <c r="L538" s="53">
        <f t="shared" si="40"/>
        <v>9.1343175769367986E-4</v>
      </c>
      <c r="M538" s="53">
        <f t="shared" si="40"/>
        <v>1.8268635153873599E-4</v>
      </c>
      <c r="N538" s="53">
        <f t="shared" si="40"/>
        <v>4.4841195377689748E-5</v>
      </c>
      <c r="O538" s="53">
        <f t="shared" si="40"/>
        <v>0</v>
      </c>
      <c r="P538" s="53">
        <f t="shared" si="40"/>
        <v>0</v>
      </c>
      <c r="Q538" s="54">
        <f t="shared" si="40"/>
        <v>0</v>
      </c>
      <c r="R538" s="53">
        <f t="shared" si="40"/>
        <v>0</v>
      </c>
      <c r="S538" s="53">
        <f t="shared" si="40"/>
        <v>0</v>
      </c>
      <c r="T538" s="53">
        <f t="shared" si="40"/>
        <v>0</v>
      </c>
      <c r="U538" s="54">
        <f t="shared" si="40"/>
        <v>0</v>
      </c>
    </row>
    <row r="539" spans="2:21" ht="75" x14ac:dyDescent="0.25">
      <c r="B539" s="59" t="s">
        <v>138</v>
      </c>
      <c r="C539" s="59" t="s">
        <v>139</v>
      </c>
      <c r="D539" s="59" t="s">
        <v>140</v>
      </c>
      <c r="E539" s="46" t="s">
        <v>13</v>
      </c>
      <c r="F539" s="47">
        <v>1</v>
      </c>
      <c r="G539" s="47" t="s">
        <v>105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4">
        <v>0</v>
      </c>
      <c r="R539" s="63">
        <v>0</v>
      </c>
      <c r="S539" s="63">
        <v>0</v>
      </c>
      <c r="T539" s="63">
        <v>0</v>
      </c>
      <c r="U539" s="64">
        <v>0</v>
      </c>
    </row>
    <row r="540" spans="2:21" ht="75" x14ac:dyDescent="0.25">
      <c r="B540" s="59" t="s">
        <v>138</v>
      </c>
      <c r="C540" s="59" t="s">
        <v>139</v>
      </c>
      <c r="D540" s="59" t="s">
        <v>140</v>
      </c>
      <c r="E540" s="46" t="s">
        <v>14</v>
      </c>
      <c r="F540" s="47">
        <v>1</v>
      </c>
      <c r="G540" s="47" t="s">
        <v>105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4">
        <v>0</v>
      </c>
      <c r="R540" s="63">
        <v>0</v>
      </c>
      <c r="S540" s="63">
        <v>0</v>
      </c>
      <c r="T540" s="63">
        <v>0</v>
      </c>
      <c r="U540" s="64">
        <v>0</v>
      </c>
    </row>
    <row r="541" spans="2:21" ht="75" x14ac:dyDescent="0.25">
      <c r="B541" s="59" t="s">
        <v>138</v>
      </c>
      <c r="C541" s="59" t="s">
        <v>139</v>
      </c>
      <c r="D541" s="59" t="s">
        <v>140</v>
      </c>
      <c r="E541" s="46" t="s">
        <v>15</v>
      </c>
      <c r="F541" s="47">
        <v>1</v>
      </c>
      <c r="G541" s="47" t="s">
        <v>105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4">
        <v>0</v>
      </c>
      <c r="R541" s="63">
        <v>0</v>
      </c>
      <c r="S541" s="63">
        <v>0</v>
      </c>
      <c r="T541" s="63">
        <v>0</v>
      </c>
      <c r="U541" s="64">
        <v>0</v>
      </c>
    </row>
    <row r="542" spans="2:21" ht="75" x14ac:dyDescent="0.25">
      <c r="B542" s="59" t="s">
        <v>138</v>
      </c>
      <c r="C542" s="59" t="s">
        <v>139</v>
      </c>
      <c r="D542" s="59" t="s">
        <v>140</v>
      </c>
      <c r="E542" s="46" t="s">
        <v>16</v>
      </c>
      <c r="F542" s="47">
        <v>2</v>
      </c>
      <c r="G542" s="47" t="s">
        <v>105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4">
        <v>0</v>
      </c>
      <c r="R542" s="63">
        <v>0</v>
      </c>
      <c r="S542" s="63">
        <v>0</v>
      </c>
      <c r="T542" s="63">
        <v>0</v>
      </c>
      <c r="U542" s="64">
        <v>0</v>
      </c>
    </row>
    <row r="543" spans="2:21" ht="75" x14ac:dyDescent="0.25">
      <c r="B543" s="59" t="s">
        <v>138</v>
      </c>
      <c r="C543" s="59" t="s">
        <v>139</v>
      </c>
      <c r="D543" s="59" t="s">
        <v>140</v>
      </c>
      <c r="E543" s="46" t="s">
        <v>17</v>
      </c>
      <c r="F543" s="47">
        <v>2</v>
      </c>
      <c r="G543" s="47" t="s">
        <v>105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4">
        <v>0</v>
      </c>
      <c r="R543" s="63">
        <v>0</v>
      </c>
      <c r="S543" s="63">
        <v>0</v>
      </c>
      <c r="T543" s="63">
        <v>0</v>
      </c>
      <c r="U543" s="64">
        <v>0</v>
      </c>
    </row>
    <row r="544" spans="2:21" ht="75" x14ac:dyDescent="0.25">
      <c r="B544" s="59" t="s">
        <v>138</v>
      </c>
      <c r="C544" s="59" t="s">
        <v>139</v>
      </c>
      <c r="D544" s="59" t="s">
        <v>140</v>
      </c>
      <c r="E544" s="46" t="s">
        <v>18</v>
      </c>
      <c r="F544" s="47">
        <v>2</v>
      </c>
      <c r="G544" s="47" t="s">
        <v>105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4">
        <v>0</v>
      </c>
      <c r="R544" s="63">
        <v>0</v>
      </c>
      <c r="S544" s="63">
        <v>0</v>
      </c>
      <c r="T544" s="63">
        <v>0</v>
      </c>
      <c r="U544" s="64">
        <v>0</v>
      </c>
    </row>
    <row r="545" spans="2:21" ht="75" x14ac:dyDescent="0.25">
      <c r="B545" s="59" t="s">
        <v>138</v>
      </c>
      <c r="C545" s="59" t="s">
        <v>139</v>
      </c>
      <c r="D545" s="59" t="s">
        <v>140</v>
      </c>
      <c r="E545" s="46" t="s">
        <v>19</v>
      </c>
      <c r="F545" s="47">
        <v>3</v>
      </c>
      <c r="G545" s="47" t="s">
        <v>105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6.9599999999999998E-5</v>
      </c>
      <c r="Q545" s="64">
        <v>0</v>
      </c>
      <c r="R545" s="63">
        <v>0</v>
      </c>
      <c r="S545" s="63">
        <v>0</v>
      </c>
      <c r="T545" s="63">
        <v>0</v>
      </c>
      <c r="U545" s="64">
        <v>0</v>
      </c>
    </row>
    <row r="546" spans="2:21" ht="75" x14ac:dyDescent="0.25">
      <c r="B546" s="59" t="s">
        <v>138</v>
      </c>
      <c r="C546" s="59" t="s">
        <v>139</v>
      </c>
      <c r="D546" s="59" t="s">
        <v>140</v>
      </c>
      <c r="E546" s="46" t="s">
        <v>20</v>
      </c>
      <c r="F546" s="47">
        <v>3</v>
      </c>
      <c r="G546" s="47" t="s">
        <v>105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4">
        <v>0</v>
      </c>
      <c r="R546" s="63">
        <v>0</v>
      </c>
      <c r="S546" s="63">
        <v>0</v>
      </c>
      <c r="T546" s="63">
        <v>0</v>
      </c>
      <c r="U546" s="64">
        <v>0</v>
      </c>
    </row>
    <row r="547" spans="2:21" ht="75" x14ac:dyDescent="0.25">
      <c r="B547" s="59" t="s">
        <v>138</v>
      </c>
      <c r="C547" s="59" t="s">
        <v>139</v>
      </c>
      <c r="D547" s="59" t="s">
        <v>140</v>
      </c>
      <c r="E547" s="46" t="s">
        <v>21</v>
      </c>
      <c r="F547" s="47">
        <v>3</v>
      </c>
      <c r="G547" s="47" t="s">
        <v>105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4">
        <v>0</v>
      </c>
      <c r="R547" s="63">
        <v>0</v>
      </c>
      <c r="S547" s="63">
        <v>0</v>
      </c>
      <c r="T547" s="63">
        <v>0</v>
      </c>
      <c r="U547" s="64">
        <v>0</v>
      </c>
    </row>
    <row r="548" spans="2:21" ht="75" x14ac:dyDescent="0.25">
      <c r="B548" s="59" t="s">
        <v>138</v>
      </c>
      <c r="C548" s="59" t="s">
        <v>139</v>
      </c>
      <c r="D548" s="59" t="s">
        <v>140</v>
      </c>
      <c r="E548" s="46" t="s">
        <v>22</v>
      </c>
      <c r="F548" s="47">
        <v>4</v>
      </c>
      <c r="G548" s="47" t="s">
        <v>105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5.2799999999999996E-5</v>
      </c>
      <c r="Q548" s="64">
        <v>0</v>
      </c>
      <c r="R548" s="63">
        <v>0</v>
      </c>
      <c r="S548" s="63">
        <v>0</v>
      </c>
      <c r="T548" s="63">
        <v>0</v>
      </c>
      <c r="U548" s="64">
        <v>0</v>
      </c>
    </row>
    <row r="549" spans="2:21" ht="75" x14ac:dyDescent="0.25">
      <c r="B549" s="59" t="s">
        <v>138</v>
      </c>
      <c r="C549" s="59" t="s">
        <v>139</v>
      </c>
      <c r="D549" s="59" t="s">
        <v>140</v>
      </c>
      <c r="E549" s="46" t="s">
        <v>23</v>
      </c>
      <c r="F549" s="47">
        <v>4</v>
      </c>
      <c r="G549" s="47" t="s">
        <v>105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6.8949999999999995E-5</v>
      </c>
      <c r="Q549" s="64">
        <v>0</v>
      </c>
      <c r="R549" s="63">
        <v>0</v>
      </c>
      <c r="S549" s="63">
        <v>0</v>
      </c>
      <c r="T549" s="63">
        <v>0</v>
      </c>
      <c r="U549" s="64">
        <v>0</v>
      </c>
    </row>
    <row r="550" spans="2:21" ht="75" x14ac:dyDescent="0.25">
      <c r="B550" s="59" t="s">
        <v>138</v>
      </c>
      <c r="C550" s="59" t="s">
        <v>139</v>
      </c>
      <c r="D550" s="59" t="s">
        <v>140</v>
      </c>
      <c r="E550" s="46" t="s">
        <v>24</v>
      </c>
      <c r="F550" s="47">
        <v>4</v>
      </c>
      <c r="G550" s="47" t="s">
        <v>105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3.0799999999999996E-5</v>
      </c>
      <c r="Q550" s="64">
        <v>0</v>
      </c>
      <c r="R550" s="63">
        <v>0</v>
      </c>
      <c r="S550" s="63">
        <v>0</v>
      </c>
      <c r="T550" s="63">
        <v>0</v>
      </c>
      <c r="U550" s="64">
        <v>0</v>
      </c>
    </row>
    <row r="551" spans="2:21" ht="45" x14ac:dyDescent="0.25">
      <c r="B551" s="60" t="s">
        <v>138</v>
      </c>
      <c r="C551" s="60" t="s">
        <v>139</v>
      </c>
      <c r="D551" s="51"/>
      <c r="E551" s="51" t="s">
        <v>81</v>
      </c>
      <c r="F551" s="52"/>
      <c r="G551" s="52"/>
      <c r="H551" s="65">
        <f>SUM(H539:H550)</f>
        <v>0</v>
      </c>
      <c r="I551" s="65">
        <f t="shared" ref="I551:O551" si="41">SUM(I539:I550)</f>
        <v>0</v>
      </c>
      <c r="J551" s="65">
        <f t="shared" si="41"/>
        <v>0</v>
      </c>
      <c r="K551" s="65">
        <f t="shared" si="41"/>
        <v>0</v>
      </c>
      <c r="L551" s="65">
        <f t="shared" si="41"/>
        <v>0</v>
      </c>
      <c r="M551" s="65">
        <f t="shared" si="41"/>
        <v>0</v>
      </c>
      <c r="N551" s="65">
        <f t="shared" si="41"/>
        <v>0</v>
      </c>
      <c r="O551" s="65">
        <f t="shared" si="41"/>
        <v>0</v>
      </c>
      <c r="P551" s="65">
        <f>SUM(P539:P550)</f>
        <v>2.2214999999999998E-4</v>
      </c>
      <c r="Q551" s="66">
        <f t="shared" ref="Q551:U551" si="42">SUM(Q539:Q550)</f>
        <v>0</v>
      </c>
      <c r="R551" s="65">
        <f t="shared" si="42"/>
        <v>0</v>
      </c>
      <c r="S551" s="65">
        <f t="shared" si="42"/>
        <v>0</v>
      </c>
      <c r="T551" s="65">
        <f t="shared" si="42"/>
        <v>0</v>
      </c>
      <c r="U551" s="66">
        <f t="shared" si="42"/>
        <v>0</v>
      </c>
    </row>
    <row r="552" spans="2:21" x14ac:dyDescent="0.25">
      <c r="B552" s="59" t="s">
        <v>141</v>
      </c>
      <c r="C552" s="59" t="s">
        <v>142</v>
      </c>
      <c r="D552" s="46" t="s">
        <v>85</v>
      </c>
      <c r="E552" s="46" t="s">
        <v>13</v>
      </c>
      <c r="F552" s="47">
        <v>1</v>
      </c>
      <c r="G552" s="47" t="s">
        <v>86</v>
      </c>
      <c r="H552" s="63">
        <v>0.12303577571379427</v>
      </c>
      <c r="I552" s="63">
        <v>8.8192143054404855E-5</v>
      </c>
      <c r="J552" s="63"/>
      <c r="K552" s="63">
        <v>7.3235580782020401E-2</v>
      </c>
      <c r="L552" s="63">
        <v>2.7829520697167753E-3</v>
      </c>
      <c r="M552" s="63">
        <v>1.1131808278867101E-2</v>
      </c>
      <c r="N552" s="63">
        <v>1.1131808278867101E-2</v>
      </c>
      <c r="O552" s="63">
        <v>2.1970674234606121E-3</v>
      </c>
      <c r="P552" s="63">
        <v>8.0559138860222448E-3</v>
      </c>
      <c r="Q552" s="64">
        <v>174.76487745021441</v>
      </c>
      <c r="R552" s="63">
        <v>3.2937217762950325E-3</v>
      </c>
      <c r="S552" s="63">
        <v>3.2937217762950321E-4</v>
      </c>
      <c r="T552" s="63">
        <v>1.3879343621717689E-4</v>
      </c>
      <c r="U552" s="64">
        <v>174.94537340355538</v>
      </c>
    </row>
    <row r="553" spans="2:21" x14ac:dyDescent="0.25">
      <c r="B553" s="59" t="s">
        <v>141</v>
      </c>
      <c r="C553" s="59" t="s">
        <v>142</v>
      </c>
      <c r="D553" s="46" t="s">
        <v>85</v>
      </c>
      <c r="E553" s="46" t="s">
        <v>14</v>
      </c>
      <c r="F553" s="47">
        <v>1</v>
      </c>
      <c r="G553" s="47" t="s">
        <v>86</v>
      </c>
      <c r="H553" s="63">
        <v>1.1229216832932003E-2</v>
      </c>
      <c r="I553" s="63">
        <v>8.0491116634447213E-6</v>
      </c>
      <c r="J553" s="63"/>
      <c r="K553" s="63">
        <v>6.684057638650002E-3</v>
      </c>
      <c r="L553" s="63">
        <v>2.5399419026870005E-4</v>
      </c>
      <c r="M553" s="63">
        <v>1.0159767610748002E-3</v>
      </c>
      <c r="N553" s="63">
        <v>1.0159767610748002E-3</v>
      </c>
      <c r="O553" s="63">
        <v>2.0052172915950006E-4</v>
      </c>
      <c r="P553" s="63">
        <v>7.3524634025150032E-4</v>
      </c>
      <c r="Q553" s="64">
        <v>15.950423299921715</v>
      </c>
      <c r="R553" s="63">
        <v>3.0061106860010774E-4</v>
      </c>
      <c r="S553" s="63">
        <v>3.0061106860010772E-5</v>
      </c>
      <c r="T553" s="63">
        <v>1.2667385410694491E-5</v>
      </c>
      <c r="U553" s="64">
        <v>15.966896786481001</v>
      </c>
    </row>
    <row r="554" spans="2:21" x14ac:dyDescent="0.25">
      <c r="B554" s="59" t="s">
        <v>141</v>
      </c>
      <c r="C554" s="59" t="s">
        <v>142</v>
      </c>
      <c r="D554" s="46" t="s">
        <v>85</v>
      </c>
      <c r="E554" s="46" t="s">
        <v>15</v>
      </c>
      <c r="F554" s="47">
        <v>1</v>
      </c>
      <c r="G554" s="47" t="s">
        <v>86</v>
      </c>
      <c r="H554" s="63">
        <v>4.9162940029813095E-3</v>
      </c>
      <c r="I554" s="63">
        <v>3.5240034981128602E-6</v>
      </c>
      <c r="J554" s="63"/>
      <c r="K554" s="63">
        <v>2.9263654779650649E-3</v>
      </c>
      <c r="L554" s="63">
        <v>1.1120188816267247E-4</v>
      </c>
      <c r="M554" s="63">
        <v>4.4480755265068989E-4</v>
      </c>
      <c r="N554" s="63">
        <v>4.4480755265068989E-4</v>
      </c>
      <c r="O554" s="63">
        <v>8.7790964338951952E-5</v>
      </c>
      <c r="P554" s="63">
        <v>3.2190020257615715E-4</v>
      </c>
      <c r="Q554" s="64">
        <v>6.9832982639042518</v>
      </c>
      <c r="R554" s="63">
        <v>1.3161135062013293E-4</v>
      </c>
      <c r="S554" s="63">
        <v>1.3161135062013292E-5</v>
      </c>
      <c r="T554" s="63">
        <v>5.5459425046821831E-6</v>
      </c>
      <c r="U554" s="64">
        <v>6.9905105659182354</v>
      </c>
    </row>
    <row r="555" spans="2:21" x14ac:dyDescent="0.25">
      <c r="B555" s="59" t="s">
        <v>141</v>
      </c>
      <c r="C555" s="59" t="s">
        <v>142</v>
      </c>
      <c r="D555" s="46" t="s">
        <v>85</v>
      </c>
      <c r="E555" s="46" t="s">
        <v>16</v>
      </c>
      <c r="F555" s="47">
        <v>2</v>
      </c>
      <c r="G555" s="47" t="s">
        <v>86</v>
      </c>
      <c r="H555" s="63">
        <v>8.2926843251920665E-2</v>
      </c>
      <c r="I555" s="63">
        <v>5.9442027984902892E-5</v>
      </c>
      <c r="J555" s="63"/>
      <c r="K555" s="63">
        <v>4.936121622138135E-2</v>
      </c>
      <c r="L555" s="63">
        <v>1.8757262164124911E-3</v>
      </c>
      <c r="M555" s="63">
        <v>7.5029048656499644E-3</v>
      </c>
      <c r="N555" s="63">
        <v>7.5029048656499644E-3</v>
      </c>
      <c r="O555" s="63">
        <v>1.4808364866414404E-3</v>
      </c>
      <c r="P555" s="63">
        <v>5.4297337843519479E-3</v>
      </c>
      <c r="Q555" s="64">
        <v>117.79256492004374</v>
      </c>
      <c r="R555" s="63">
        <v>2.21998803090923E-3</v>
      </c>
      <c r="S555" s="63">
        <v>2.2199880309092302E-4</v>
      </c>
      <c r="T555" s="63">
        <v>9.3547599978977935E-5</v>
      </c>
      <c r="U555" s="64">
        <v>117.91422026413757</v>
      </c>
    </row>
    <row r="556" spans="2:21" x14ac:dyDescent="0.25">
      <c r="B556" s="59" t="s">
        <v>141</v>
      </c>
      <c r="C556" s="59" t="s">
        <v>142</v>
      </c>
      <c r="D556" s="46" t="s">
        <v>85</v>
      </c>
      <c r="E556" s="46" t="s">
        <v>17</v>
      </c>
      <c r="F556" s="47">
        <v>2</v>
      </c>
      <c r="G556" s="47" t="s">
        <v>86</v>
      </c>
      <c r="H556" s="63">
        <v>0.15451611053778236</v>
      </c>
      <c r="I556" s="63">
        <v>1.1075727239252509E-4</v>
      </c>
      <c r="J556" s="63"/>
      <c r="K556" s="63">
        <v>9.1973875320108547E-2</v>
      </c>
      <c r="L556" s="63">
        <v>3.4950072621641247E-3</v>
      </c>
      <c r="M556" s="63">
        <v>1.3980029048656499E-2</v>
      </c>
      <c r="N556" s="63">
        <v>1.3980029048656499E-2</v>
      </c>
      <c r="O556" s="63">
        <v>2.7592162596032565E-3</v>
      </c>
      <c r="P556" s="63">
        <v>1.011712628521194E-2</v>
      </c>
      <c r="Q556" s="64">
        <v>219.48078894577768</v>
      </c>
      <c r="R556" s="63">
        <v>4.1364641716128466E-3</v>
      </c>
      <c r="S556" s="63">
        <v>4.1364641716128467E-4</v>
      </c>
      <c r="T556" s="63">
        <v>1.7430557744715816E-4</v>
      </c>
      <c r="U556" s="64">
        <v>219.70746718238206</v>
      </c>
    </row>
    <row r="557" spans="2:21" x14ac:dyDescent="0.25">
      <c r="B557" s="59" t="s">
        <v>141</v>
      </c>
      <c r="C557" s="59" t="s">
        <v>142</v>
      </c>
      <c r="D557" s="46" t="s">
        <v>85</v>
      </c>
      <c r="E557" s="46" t="s">
        <v>18</v>
      </c>
      <c r="F557" s="47">
        <v>2</v>
      </c>
      <c r="G557" s="47" t="s">
        <v>86</v>
      </c>
      <c r="H557" s="63">
        <v>0.15451611053778236</v>
      </c>
      <c r="I557" s="63">
        <v>1.1075727239252509E-4</v>
      </c>
      <c r="J557" s="63"/>
      <c r="K557" s="63">
        <v>9.1973875320108547E-2</v>
      </c>
      <c r="L557" s="63">
        <v>3.4950072621641247E-3</v>
      </c>
      <c r="M557" s="63">
        <v>1.3980029048656499E-2</v>
      </c>
      <c r="N557" s="63">
        <v>1.3980029048656499E-2</v>
      </c>
      <c r="O557" s="63">
        <v>2.7592162596032565E-3</v>
      </c>
      <c r="P557" s="63">
        <v>1.011712628521194E-2</v>
      </c>
      <c r="Q557" s="64">
        <v>219.48078894577768</v>
      </c>
      <c r="R557" s="63">
        <v>4.1364641716128466E-3</v>
      </c>
      <c r="S557" s="63">
        <v>4.1364641716128467E-4</v>
      </c>
      <c r="T557" s="63">
        <v>1.7430557744715816E-4</v>
      </c>
      <c r="U557" s="64">
        <v>219.70746718238206</v>
      </c>
    </row>
    <row r="558" spans="2:21" x14ac:dyDescent="0.25">
      <c r="B558" s="59" t="s">
        <v>141</v>
      </c>
      <c r="C558" s="59" t="s">
        <v>142</v>
      </c>
      <c r="D558" s="46" t="s">
        <v>85</v>
      </c>
      <c r="E558" s="46" t="s">
        <v>19</v>
      </c>
      <c r="F558" s="47">
        <v>3</v>
      </c>
      <c r="G558" s="47" t="s">
        <v>86</v>
      </c>
      <c r="H558" s="63">
        <v>3.449031074418072E-2</v>
      </c>
      <c r="I558" s="63">
        <v>2.4722682500230141E-5</v>
      </c>
      <c r="J558" s="63"/>
      <c r="K558" s="63">
        <v>2.0529946871536139E-2</v>
      </c>
      <c r="L558" s="63">
        <v>7.8013798111837326E-4</v>
      </c>
      <c r="M558" s="63">
        <v>3.120551924473493E-3</v>
      </c>
      <c r="N558" s="63">
        <v>3.120551924473493E-3</v>
      </c>
      <c r="O558" s="63">
        <v>6.1589840614608414E-4</v>
      </c>
      <c r="P558" s="63">
        <v>2.2582941558689754E-3</v>
      </c>
      <c r="Q558" s="64">
        <v>48.991400228565837</v>
      </c>
      <c r="R558" s="63">
        <v>9.2332077324850802E-4</v>
      </c>
      <c r="S558" s="63">
        <v>9.233207732485081E-5</v>
      </c>
      <c r="T558" s="63">
        <v>3.8907616232847904E-5</v>
      </c>
      <c r="U558" s="64">
        <v>49.041998206939851</v>
      </c>
    </row>
    <row r="559" spans="2:21" x14ac:dyDescent="0.25">
      <c r="B559" s="59" t="s">
        <v>141</v>
      </c>
      <c r="C559" s="59" t="s">
        <v>142</v>
      </c>
      <c r="D559" s="46" t="s">
        <v>85</v>
      </c>
      <c r="E559" s="46" t="s">
        <v>20</v>
      </c>
      <c r="F559" s="47">
        <v>3</v>
      </c>
      <c r="G559" s="47" t="s">
        <v>86</v>
      </c>
      <c r="H559" s="63">
        <v>3.2002063983488135E-2</v>
      </c>
      <c r="I559" s="63">
        <v>2.2939105219552609E-5</v>
      </c>
      <c r="J559" s="63"/>
      <c r="K559" s="63">
        <v>1.9048847609219127E-2</v>
      </c>
      <c r="L559" s="63">
        <v>7.2385620915032688E-4</v>
      </c>
      <c r="M559" s="63">
        <v>2.8954248366013075E-3</v>
      </c>
      <c r="N559" s="63">
        <v>2.8954248366013075E-3</v>
      </c>
      <c r="O559" s="63">
        <v>5.7146542827657377E-4</v>
      </c>
      <c r="P559" s="63">
        <v>2.0953732370141039E-3</v>
      </c>
      <c r="Q559" s="64">
        <v>45.456996209283687</v>
      </c>
      <c r="R559" s="63">
        <v>8.5670931415913467E-4</v>
      </c>
      <c r="S559" s="63">
        <v>8.5670931415913457E-5</v>
      </c>
      <c r="T559" s="63">
        <v>3.610069023047815E-5</v>
      </c>
      <c r="U559" s="64">
        <v>45.503943879699605</v>
      </c>
    </row>
    <row r="560" spans="2:21" x14ac:dyDescent="0.25">
      <c r="B560" s="59" t="s">
        <v>141</v>
      </c>
      <c r="C560" s="59" t="s">
        <v>142</v>
      </c>
      <c r="D560" s="46" t="s">
        <v>85</v>
      </c>
      <c r="E560" s="46" t="s">
        <v>21</v>
      </c>
      <c r="F560" s="47">
        <v>3</v>
      </c>
      <c r="G560" s="47" t="s">
        <v>86</v>
      </c>
      <c r="H560" s="63">
        <v>6.540075679394565E-2</v>
      </c>
      <c r="I560" s="63">
        <v>4.6879315106324222E-5</v>
      </c>
      <c r="J560" s="63"/>
      <c r="K560" s="63">
        <v>3.8929021901158121E-2</v>
      </c>
      <c r="L560" s="63">
        <v>1.4793028322440088E-3</v>
      </c>
      <c r="M560" s="63">
        <v>5.9172113289760351E-3</v>
      </c>
      <c r="N560" s="63">
        <v>5.9172113289760351E-3</v>
      </c>
      <c r="O560" s="63">
        <v>1.1678706570347438E-3</v>
      </c>
      <c r="P560" s="63">
        <v>4.2821924091273932E-3</v>
      </c>
      <c r="Q560" s="64">
        <v>92.897819190680565</v>
      </c>
      <c r="R560" s="63">
        <v>1.7508069956781109E-3</v>
      </c>
      <c r="S560" s="63">
        <v>1.7508069956781108E-4</v>
      </c>
      <c r="T560" s="63">
        <v>7.3776880862286412E-5</v>
      </c>
      <c r="U560" s="64">
        <v>92.993763414043713</v>
      </c>
    </row>
    <row r="561" spans="2:21" x14ac:dyDescent="0.25">
      <c r="B561" s="59" t="s">
        <v>141</v>
      </c>
      <c r="C561" s="59" t="s">
        <v>142</v>
      </c>
      <c r="D561" s="46" t="s">
        <v>85</v>
      </c>
      <c r="E561" s="46" t="s">
        <v>22</v>
      </c>
      <c r="F561" s="47">
        <v>4</v>
      </c>
      <c r="G561" s="47" t="s">
        <v>86</v>
      </c>
      <c r="H561" s="63">
        <v>0.10054523563811489</v>
      </c>
      <c r="I561" s="63">
        <v>7.2070905827119591E-5</v>
      </c>
      <c r="J561" s="63"/>
      <c r="K561" s="63">
        <v>5.9848354546496965E-2</v>
      </c>
      <c r="L561" s="63">
        <v>2.2742374727668848E-3</v>
      </c>
      <c r="M561" s="63">
        <v>9.0969498910675392E-3</v>
      </c>
      <c r="N561" s="63">
        <v>9.0969498910675392E-3</v>
      </c>
      <c r="O561" s="63">
        <v>1.7954506363949089E-3</v>
      </c>
      <c r="P561" s="63">
        <v>6.5833190001146659E-3</v>
      </c>
      <c r="Q561" s="64">
        <v>142.81842563721895</v>
      </c>
      <c r="R561" s="63">
        <v>2.6916401363968898E-3</v>
      </c>
      <c r="S561" s="63">
        <v>2.69164013639689E-4</v>
      </c>
      <c r="T561" s="63">
        <v>1.1342244699575733E-4</v>
      </c>
      <c r="U561" s="64">
        <v>142.96592751669351</v>
      </c>
    </row>
    <row r="562" spans="2:21" x14ac:dyDescent="0.25">
      <c r="B562" s="59" t="s">
        <v>141</v>
      </c>
      <c r="C562" s="59" t="s">
        <v>142</v>
      </c>
      <c r="D562" s="46" t="s">
        <v>85</v>
      </c>
      <c r="E562" s="46" t="s">
        <v>23</v>
      </c>
      <c r="F562" s="47">
        <v>4</v>
      </c>
      <c r="G562" s="47" t="s">
        <v>86</v>
      </c>
      <c r="H562" s="63">
        <v>0.10345889232886137</v>
      </c>
      <c r="I562" s="63">
        <v>7.4159417288041977E-5</v>
      </c>
      <c r="J562" s="63"/>
      <c r="K562" s="63">
        <v>6.1582674005274618E-2</v>
      </c>
      <c r="L562" s="63">
        <v>2.3401416122004358E-3</v>
      </c>
      <c r="M562" s="63">
        <v>9.360566448801743E-3</v>
      </c>
      <c r="N562" s="63">
        <v>9.360566448801743E-3</v>
      </c>
      <c r="O562" s="63">
        <v>1.8474802201582385E-3</v>
      </c>
      <c r="P562" s="63">
        <v>6.7740941405802077E-3</v>
      </c>
      <c r="Q562" s="64">
        <v>146.95709873076549</v>
      </c>
      <c r="R562" s="63">
        <v>2.7696400062338015E-3</v>
      </c>
      <c r="S562" s="63">
        <v>2.7696400062338013E-4</v>
      </c>
      <c r="T562" s="63">
        <v>1.1670926679853224E-4</v>
      </c>
      <c r="U562" s="64">
        <v>147.1088750031071</v>
      </c>
    </row>
    <row r="563" spans="2:21" x14ac:dyDescent="0.25">
      <c r="B563" s="59" t="s">
        <v>141</v>
      </c>
      <c r="C563" s="59" t="s">
        <v>142</v>
      </c>
      <c r="D563" s="46" t="s">
        <v>85</v>
      </c>
      <c r="E563" s="46" t="s">
        <v>24</v>
      </c>
      <c r="F563" s="47">
        <v>4</v>
      </c>
      <c r="G563" s="47" t="s">
        <v>86</v>
      </c>
      <c r="H563" s="63">
        <v>0.10345889232886137</v>
      </c>
      <c r="I563" s="63">
        <v>7.4159417288041977E-5</v>
      </c>
      <c r="J563" s="63"/>
      <c r="K563" s="63">
        <v>6.1582674005274618E-2</v>
      </c>
      <c r="L563" s="63">
        <v>2.3401416122004358E-3</v>
      </c>
      <c r="M563" s="63">
        <v>9.360566448801743E-3</v>
      </c>
      <c r="N563" s="63">
        <v>9.360566448801743E-3</v>
      </c>
      <c r="O563" s="63">
        <v>1.8474802201582385E-3</v>
      </c>
      <c r="P563" s="63">
        <v>6.7740941405802077E-3</v>
      </c>
      <c r="Q563" s="64">
        <v>146.95709873076549</v>
      </c>
      <c r="R563" s="63">
        <v>2.7696400062338015E-3</v>
      </c>
      <c r="S563" s="63">
        <v>2.7696400062338013E-4</v>
      </c>
      <c r="T563" s="63">
        <v>1.1670926679853224E-4</v>
      </c>
      <c r="U563" s="64">
        <v>147.1088750031071</v>
      </c>
    </row>
    <row r="564" spans="2:21" x14ac:dyDescent="0.25">
      <c r="B564" s="60" t="s">
        <v>141</v>
      </c>
      <c r="C564" s="60" t="s">
        <v>142</v>
      </c>
      <c r="D564" s="51" t="s">
        <v>85</v>
      </c>
      <c r="E564" s="51" t="s">
        <v>81</v>
      </c>
      <c r="F564" s="52"/>
      <c r="G564" s="52"/>
      <c r="H564" s="65">
        <f>SUM(H552:H563)</f>
        <v>0.97049650269464527</v>
      </c>
      <c r="I564" s="65">
        <f>SUM(I552:I563)</f>
        <v>6.9565267421522602E-4</v>
      </c>
      <c r="J564" s="65">
        <f>SUM(J552:J563)</f>
        <v>0</v>
      </c>
      <c r="K564" s="65">
        <f>SUM(K552:K563)</f>
        <v>0.5776764896991935</v>
      </c>
      <c r="L564" s="65">
        <f t="shared" ref="L564:U564" si="43">SUM(L552:L563)</f>
        <v>2.1951706608569356E-2</v>
      </c>
      <c r="M564" s="65">
        <f t="shared" si="43"/>
        <v>8.7806826434277424E-2</v>
      </c>
      <c r="N564" s="65">
        <f t="shared" si="43"/>
        <v>8.7806826434277424E-2</v>
      </c>
      <c r="O564" s="65">
        <f t="shared" si="43"/>
        <v>1.7330294690975807E-2</v>
      </c>
      <c r="P564" s="65">
        <f t="shared" si="43"/>
        <v>6.3544413866911301E-2</v>
      </c>
      <c r="Q564" s="65">
        <f t="shared" si="43"/>
        <v>1378.5315805529194</v>
      </c>
      <c r="R564" s="65">
        <f t="shared" si="43"/>
        <v>2.5980617801600443E-2</v>
      </c>
      <c r="S564" s="65">
        <f t="shared" si="43"/>
        <v>2.5980617801600438E-3</v>
      </c>
      <c r="T564" s="65">
        <f t="shared" si="43"/>
        <v>1.0947916869242821E-3</v>
      </c>
      <c r="U564" s="66">
        <f t="shared" si="43"/>
        <v>1379.9553184084473</v>
      </c>
    </row>
    <row r="565" spans="2:21" x14ac:dyDescent="0.25">
      <c r="B565" s="45" t="s">
        <v>143</v>
      </c>
      <c r="C565" s="46"/>
      <c r="D565" s="58"/>
      <c r="E565" s="46" t="s">
        <v>13</v>
      </c>
      <c r="F565" s="47">
        <v>1</v>
      </c>
      <c r="G565" s="47"/>
      <c r="H565" s="49">
        <f>SUMIFS(H$6:H$564,$E$6:$E$564,$E565)</f>
        <v>0.56842165063548211</v>
      </c>
      <c r="I565" s="49">
        <f>SUMIFS(I$6:I$564,$E$6:$E$564,$E565)</f>
        <v>6.8864214305440485E-4</v>
      </c>
      <c r="J565" s="49">
        <f t="shared" ref="J565:U577" si="44">SUMIFS(J$6:J$564,$E$6:$E$564,$E565)</f>
        <v>2.7013280499999999</v>
      </c>
      <c r="K565" s="49">
        <f t="shared" si="44"/>
        <v>3.299085488485566</v>
      </c>
      <c r="L565" s="49">
        <f t="shared" si="44"/>
        <v>0.1741542543629046</v>
      </c>
      <c r="M565" s="49">
        <f t="shared" si="44"/>
        <v>0.29916575105882742</v>
      </c>
      <c r="N565" s="49">
        <f t="shared" si="44"/>
        <v>0.29506081178898613</v>
      </c>
      <c r="O565" s="49">
        <f t="shared" si="44"/>
        <v>1.7158493018021071E-2</v>
      </c>
      <c r="P565" s="49">
        <f t="shared" si="44"/>
        <v>8.1167141382268299E-3</v>
      </c>
      <c r="Q565" s="49">
        <f t="shared" si="44"/>
        <v>50158.978690786033</v>
      </c>
      <c r="R565" s="49">
        <f t="shared" si="44"/>
        <v>0.9767709578884749</v>
      </c>
      <c r="S565" s="49">
        <f t="shared" si="44"/>
        <v>9.7170156440667704E-2</v>
      </c>
      <c r="T565" s="49">
        <f t="shared" si="44"/>
        <v>4.5218609400704581E-2</v>
      </c>
      <c r="U565" s="49">
        <f t="shared" si="44"/>
        <v>50212.354663402555</v>
      </c>
    </row>
    <row r="566" spans="2:21" x14ac:dyDescent="0.25">
      <c r="B566" s="45"/>
      <c r="C566" s="46"/>
      <c r="D566" s="58"/>
      <c r="E566" s="46" t="s">
        <v>14</v>
      </c>
      <c r="F566" s="47">
        <v>1</v>
      </c>
      <c r="G566" s="47"/>
      <c r="H566" s="49">
        <f t="shared" ref="H566:I577" si="45">SUMIFS(H$6:H$564,$E$6:$E$564,$E566)</f>
        <v>0.47202289046608892</v>
      </c>
      <c r="I566" s="49">
        <f t="shared" si="45"/>
        <v>8.072991116634448E-4</v>
      </c>
      <c r="J566" s="49">
        <f t="shared" si="44"/>
        <v>2.0865470500000001</v>
      </c>
      <c r="K566" s="49">
        <f t="shared" si="44"/>
        <v>3.5533318781412957</v>
      </c>
      <c r="L566" s="49">
        <f t="shared" si="44"/>
        <v>0.43638780080402539</v>
      </c>
      <c r="M566" s="49">
        <f t="shared" si="44"/>
        <v>1.4513487391102813</v>
      </c>
      <c r="N566" s="49">
        <f t="shared" si="44"/>
        <v>1.4445907227134558</v>
      </c>
      <c r="O566" s="49">
        <f t="shared" si="44"/>
        <v>2.0127658931736861E-2</v>
      </c>
      <c r="P566" s="49">
        <f t="shared" si="44"/>
        <v>9.9879025559541576E-4</v>
      </c>
      <c r="Q566" s="49">
        <f t="shared" si="44"/>
        <v>68458.680040763167</v>
      </c>
      <c r="R566" s="49">
        <f t="shared" si="44"/>
        <v>1.3319154938795617</v>
      </c>
      <c r="S566" s="49">
        <f t="shared" si="44"/>
        <v>0.13277981554598842</v>
      </c>
      <c r="T566" s="49">
        <f t="shared" si="44"/>
        <v>6.1772928402834687E-2</v>
      </c>
      <c r="U566" s="49">
        <f t="shared" si="44"/>
        <v>68531.546305042852</v>
      </c>
    </row>
    <row r="567" spans="2:21" x14ac:dyDescent="0.25">
      <c r="B567" s="45"/>
      <c r="C567" s="46"/>
      <c r="D567" s="58"/>
      <c r="E567" s="46" t="s">
        <v>15</v>
      </c>
      <c r="F567" s="47">
        <v>1</v>
      </c>
      <c r="G567" s="47"/>
      <c r="H567" s="49">
        <f t="shared" si="45"/>
        <v>0.29773309297151229</v>
      </c>
      <c r="I567" s="49">
        <f t="shared" si="45"/>
        <v>1.2652588145260618E-3</v>
      </c>
      <c r="J567" s="49">
        <f t="shared" si="44"/>
        <v>2.6676541</v>
      </c>
      <c r="K567" s="49">
        <f t="shared" si="44"/>
        <v>4.1277632026862658</v>
      </c>
      <c r="L567" s="49">
        <f t="shared" si="44"/>
        <v>0.49120768913999896</v>
      </c>
      <c r="M567" s="49">
        <f t="shared" si="44"/>
        <v>1.6660291257764528</v>
      </c>
      <c r="N567" s="49">
        <f t="shared" si="44"/>
        <v>1.6581664544748658</v>
      </c>
      <c r="O567" s="49">
        <f t="shared" si="44"/>
        <v>3.1532938377471197E-2</v>
      </c>
      <c r="P567" s="49">
        <f t="shared" si="44"/>
        <v>4.0272431069322268E-3</v>
      </c>
      <c r="Q567" s="49">
        <f t="shared" si="44"/>
        <v>79645.797460554546</v>
      </c>
      <c r="R567" s="49">
        <f t="shared" si="44"/>
        <v>1.5518738647744001</v>
      </c>
      <c r="S567" s="49">
        <f t="shared" si="44"/>
        <v>0.15472226024417932</v>
      </c>
      <c r="T567" s="49">
        <f t="shared" si="44"/>
        <v>7.1979796809936991E-2</v>
      </c>
      <c r="U567" s="49">
        <f t="shared" si="44"/>
        <v>79730.701557726643</v>
      </c>
    </row>
    <row r="568" spans="2:21" x14ac:dyDescent="0.25">
      <c r="B568" s="45"/>
      <c r="C568" s="46"/>
      <c r="D568" s="58"/>
      <c r="E568" s="46" t="s">
        <v>16</v>
      </c>
      <c r="F568" s="47">
        <v>2</v>
      </c>
      <c r="G568" s="47"/>
      <c r="H568" s="49">
        <f t="shared" si="45"/>
        <v>0.7422955167935632</v>
      </c>
      <c r="I568" s="49">
        <f t="shared" si="45"/>
        <v>5.6554242147976606E-4</v>
      </c>
      <c r="J568" s="49">
        <f t="shared" si="44"/>
        <v>0.77960379999999996</v>
      </c>
      <c r="K568" s="49">
        <f t="shared" si="44"/>
        <v>1.876990712086605</v>
      </c>
      <c r="L568" s="49">
        <f t="shared" si="44"/>
        <v>0.2095335178512463</v>
      </c>
      <c r="M568" s="49">
        <f t="shared" si="44"/>
        <v>0.7108856399766843</v>
      </c>
      <c r="N568" s="49">
        <f t="shared" si="44"/>
        <v>0.70522602443700177</v>
      </c>
      <c r="O568" s="49">
        <f t="shared" si="44"/>
        <v>1.4099388932595984E-2</v>
      </c>
      <c r="P568" s="49">
        <f t="shared" si="44"/>
        <v>2.7593735688519597E-2</v>
      </c>
      <c r="Q568" s="49">
        <f t="shared" si="44"/>
        <v>33638.528092086803</v>
      </c>
      <c r="R568" s="49">
        <f t="shared" si="44"/>
        <v>0.65411672229640039</v>
      </c>
      <c r="S568" s="49">
        <f t="shared" si="44"/>
        <v>6.4967509446158395E-2</v>
      </c>
      <c r="T568" s="49">
        <f t="shared" si="44"/>
        <v>3.0163905042984603E-2</v>
      </c>
      <c r="U568" s="49">
        <f t="shared" si="44"/>
        <v>33674.241332209167</v>
      </c>
    </row>
    <row r="569" spans="2:21" x14ac:dyDescent="0.25">
      <c r="B569" s="45"/>
      <c r="C569" s="46"/>
      <c r="D569" s="58"/>
      <c r="E569" s="46" t="s">
        <v>17</v>
      </c>
      <c r="F569" s="47">
        <v>2</v>
      </c>
      <c r="G569" s="47"/>
      <c r="H569" s="49">
        <f t="shared" si="45"/>
        <v>4.3412687813100721</v>
      </c>
      <c r="I569" s="49">
        <f t="shared" si="45"/>
        <v>1.1759763555329781E-3</v>
      </c>
      <c r="J569" s="49">
        <f t="shared" si="44"/>
        <v>1.16855475</v>
      </c>
      <c r="K569" s="49">
        <f t="shared" si="44"/>
        <v>5.1861887718909472</v>
      </c>
      <c r="L569" s="49">
        <f t="shared" si="44"/>
        <v>0.43280955302200808</v>
      </c>
      <c r="M569" s="49">
        <f t="shared" si="44"/>
        <v>1.5055140678867713</v>
      </c>
      <c r="N569" s="49">
        <f t="shared" si="44"/>
        <v>1.4996872002835966</v>
      </c>
      <c r="O569" s="49">
        <f t="shared" si="44"/>
        <v>2.9374197937194427E-2</v>
      </c>
      <c r="P569" s="49">
        <f t="shared" si="44"/>
        <v>1.1814730783764253</v>
      </c>
      <c r="Q569" s="49">
        <f t="shared" si="44"/>
        <v>67220.261879615529</v>
      </c>
      <c r="R569" s="49">
        <f t="shared" si="44"/>
        <v>4.1501712772091448</v>
      </c>
      <c r="S569" s="49">
        <f t="shared" si="44"/>
        <v>0.14594775481665531</v>
      </c>
      <c r="T569" s="49">
        <f t="shared" si="44"/>
        <v>6.0601533445312487E-2</v>
      </c>
      <c r="U569" s="49">
        <f t="shared" si="44"/>
        <v>67367.50857818115</v>
      </c>
    </row>
    <row r="570" spans="2:21" x14ac:dyDescent="0.25">
      <c r="B570" s="45"/>
      <c r="C570" s="46"/>
      <c r="D570" s="58"/>
      <c r="E570" s="46" t="s">
        <v>18</v>
      </c>
      <c r="F570" s="47">
        <v>2</v>
      </c>
      <c r="G570" s="47"/>
      <c r="H570" s="49">
        <f t="shared" si="45"/>
        <v>8.142723265574805</v>
      </c>
      <c r="I570" s="49">
        <f t="shared" si="45"/>
        <v>1.3711783776243246E-3</v>
      </c>
      <c r="J570" s="49">
        <f t="shared" si="44"/>
        <v>1.3762883901163505</v>
      </c>
      <c r="K570" s="49">
        <f t="shared" si="44"/>
        <v>7.7802275995648875</v>
      </c>
      <c r="L570" s="49">
        <f t="shared" si="44"/>
        <v>0.53121302563790884</v>
      </c>
      <c r="M570" s="49">
        <f t="shared" si="44"/>
        <v>1.8552716049265814</v>
      </c>
      <c r="N570" s="49">
        <f t="shared" si="44"/>
        <v>1.8472586278472163</v>
      </c>
      <c r="O570" s="49">
        <f t="shared" si="44"/>
        <v>3.4228105272789702E-2</v>
      </c>
      <c r="P570" s="49">
        <f t="shared" si="44"/>
        <v>2.1525352144045033</v>
      </c>
      <c r="Q570" s="49">
        <f t="shared" si="44"/>
        <v>77170.23044539486</v>
      </c>
      <c r="R570" s="49">
        <f t="shared" si="44"/>
        <v>7.8288618424934784</v>
      </c>
      <c r="S570" s="49">
        <f t="shared" si="44"/>
        <v>0.19398672818343893</v>
      </c>
      <c r="T570" s="49">
        <f t="shared" si="44"/>
        <v>6.9652900642392712E-2</v>
      </c>
      <c r="U570" s="49">
        <f t="shared" si="44"/>
        <v>77423.760048255834</v>
      </c>
    </row>
    <row r="571" spans="2:21" x14ac:dyDescent="0.25">
      <c r="B571" s="45"/>
      <c r="C571" s="46"/>
      <c r="D571" s="58"/>
      <c r="E571" s="46" t="s">
        <v>19</v>
      </c>
      <c r="F571" s="47">
        <v>3</v>
      </c>
      <c r="G571" s="47"/>
      <c r="H571" s="49">
        <f t="shared" si="45"/>
        <v>16.265511028084237</v>
      </c>
      <c r="I571" s="49">
        <f t="shared" si="45"/>
        <v>1.0958274882071717E-3</v>
      </c>
      <c r="J571" s="49">
        <f t="shared" si="44"/>
        <v>1.6215571804968891</v>
      </c>
      <c r="K571" s="49">
        <f t="shared" si="44"/>
        <v>9.4069558172413963</v>
      </c>
      <c r="L571" s="49">
        <f t="shared" si="44"/>
        <v>0.5984648172849556</v>
      </c>
      <c r="M571" s="49">
        <f t="shared" si="44"/>
        <v>2.1162181368541129</v>
      </c>
      <c r="N571" s="49">
        <f t="shared" si="44"/>
        <v>2.1074769791821555</v>
      </c>
      <c r="O571" s="49">
        <f t="shared" si="44"/>
        <v>2.7303002167418954E-2</v>
      </c>
      <c r="P571" s="49">
        <f t="shared" si="44"/>
        <v>2.2491358384962008</v>
      </c>
      <c r="Q571" s="49">
        <f t="shared" si="44"/>
        <v>83203.074774400855</v>
      </c>
      <c r="R571" s="49">
        <f t="shared" si="44"/>
        <v>18.724370476899384</v>
      </c>
      <c r="S571" s="49">
        <f t="shared" si="44"/>
        <v>0.23408344227658995</v>
      </c>
      <c r="T571" s="49">
        <f t="shared" si="44"/>
        <v>7.5590825660478062E-2</v>
      </c>
      <c r="U571" s="49">
        <f t="shared" si="44"/>
        <v>83740.940887921752</v>
      </c>
    </row>
    <row r="572" spans="2:21" x14ac:dyDescent="0.25">
      <c r="B572" s="45"/>
      <c r="C572" s="46"/>
      <c r="D572" s="58"/>
      <c r="E572" s="46" t="s">
        <v>20</v>
      </c>
      <c r="F572" s="47">
        <v>3</v>
      </c>
      <c r="G572" s="47"/>
      <c r="H572" s="49">
        <f t="shared" si="45"/>
        <v>85.007367855405079</v>
      </c>
      <c r="I572" s="49">
        <f t="shared" si="45"/>
        <v>1.0619421484459853E-3</v>
      </c>
      <c r="J572" s="49">
        <f t="shared" si="44"/>
        <v>2.4871131576679906</v>
      </c>
      <c r="K572" s="49">
        <f t="shared" si="44"/>
        <v>27.195097576202247</v>
      </c>
      <c r="L572" s="49">
        <f t="shared" si="44"/>
        <v>1.2077782285585141</v>
      </c>
      <c r="M572" s="49">
        <f t="shared" si="44"/>
        <v>4.3491371761770594</v>
      </c>
      <c r="N572" s="49">
        <f t="shared" si="44"/>
        <v>4.3394488685051016</v>
      </c>
      <c r="O572" s="49">
        <f t="shared" si="44"/>
        <v>2.6458107738280622E-2</v>
      </c>
      <c r="P572" s="49">
        <f t="shared" si="44"/>
        <v>1.8454796904983415</v>
      </c>
      <c r="Q572" s="49">
        <f t="shared" si="44"/>
        <v>126379.43757237114</v>
      </c>
      <c r="R572" s="49">
        <f t="shared" si="44"/>
        <v>85.901815515067284</v>
      </c>
      <c r="S572" s="49">
        <f t="shared" si="44"/>
        <v>0.57406361698509045</v>
      </c>
      <c r="T572" s="49">
        <f t="shared" si="44"/>
        <v>0.11571353706012458</v>
      </c>
      <c r="U572" s="49">
        <f t="shared" si="44"/>
        <v>128698.05391670941</v>
      </c>
    </row>
    <row r="573" spans="2:21" x14ac:dyDescent="0.25">
      <c r="B573" s="45"/>
      <c r="C573" s="46"/>
      <c r="D573" s="58"/>
      <c r="E573" s="46" t="s">
        <v>21</v>
      </c>
      <c r="F573" s="47">
        <v>3</v>
      </c>
      <c r="G573" s="47"/>
      <c r="H573" s="49">
        <f t="shared" si="45"/>
        <v>417.19818402806163</v>
      </c>
      <c r="I573" s="49">
        <f t="shared" si="45"/>
        <v>2.3673092033831317E-3</v>
      </c>
      <c r="J573" s="49">
        <f t="shared" si="44"/>
        <v>2.6259563614392278</v>
      </c>
      <c r="K573" s="49">
        <f t="shared" si="44"/>
        <v>156.865262027602</v>
      </c>
      <c r="L573" s="49">
        <f t="shared" si="44"/>
        <v>5.6988878254234194</v>
      </c>
      <c r="M573" s="49">
        <f t="shared" si="44"/>
        <v>20.735835251615885</v>
      </c>
      <c r="N573" s="49">
        <f t="shared" si="44"/>
        <v>20.700096693943927</v>
      </c>
      <c r="O573" s="49">
        <f t="shared" si="44"/>
        <v>5.9678559663368984E-2</v>
      </c>
      <c r="P573" s="49">
        <f t="shared" si="44"/>
        <v>503.31874796407664</v>
      </c>
      <c r="Q573" s="49">
        <f t="shared" si="44"/>
        <v>404368.43100966531</v>
      </c>
      <c r="R573" s="49">
        <f t="shared" si="44"/>
        <v>94.819264249532452</v>
      </c>
      <c r="S573" s="49">
        <f t="shared" si="44"/>
        <v>3.1327066382154265</v>
      </c>
      <c r="T573" s="49">
        <f t="shared" si="44"/>
        <v>1.50659992534188</v>
      </c>
      <c r="U573" s="49">
        <f t="shared" si="44"/>
        <v>407672.45918614184</v>
      </c>
    </row>
    <row r="574" spans="2:21" x14ac:dyDescent="0.25">
      <c r="B574" s="45"/>
      <c r="C574" s="46"/>
      <c r="D574" s="58"/>
      <c r="E574" s="46" t="s">
        <v>22</v>
      </c>
      <c r="F574" s="47">
        <v>4</v>
      </c>
      <c r="G574" s="47"/>
      <c r="H574" s="49">
        <f t="shared" si="45"/>
        <v>171.52786378509185</v>
      </c>
      <c r="I574" s="49">
        <f t="shared" si="45"/>
        <v>2.802548693955821E-3</v>
      </c>
      <c r="J574" s="49">
        <f t="shared" si="44"/>
        <v>4.3063018976404654</v>
      </c>
      <c r="K574" s="49">
        <f t="shared" si="44"/>
        <v>57.017707170689484</v>
      </c>
      <c r="L574" s="49">
        <f t="shared" si="44"/>
        <v>2.9147466210472519</v>
      </c>
      <c r="M574" s="49">
        <f t="shared" si="44"/>
        <v>9.5067179719969044</v>
      </c>
      <c r="N574" s="49">
        <f t="shared" si="44"/>
        <v>9.4708245165369895</v>
      </c>
      <c r="O574" s="49">
        <f t="shared" si="44"/>
        <v>6.9821062012020374E-2</v>
      </c>
      <c r="P574" s="49">
        <f t="shared" si="44"/>
        <v>136.92581230568919</v>
      </c>
      <c r="Q574" s="49">
        <f t="shared" si="44"/>
        <v>210786.43965407321</v>
      </c>
      <c r="R574" s="49">
        <f t="shared" si="44"/>
        <v>88.309290692770318</v>
      </c>
      <c r="S574" s="49">
        <f t="shared" si="44"/>
        <v>1.157317723490582</v>
      </c>
      <c r="T574" s="49">
        <f t="shared" si="44"/>
        <v>2.25179851516573</v>
      </c>
      <c r="U574" s="49">
        <f t="shared" si="44"/>
        <v>213339.0525905925</v>
      </c>
    </row>
    <row r="575" spans="2:21" x14ac:dyDescent="0.25">
      <c r="B575" s="45"/>
      <c r="C575" s="46"/>
      <c r="D575" s="58"/>
      <c r="E575" s="46" t="s">
        <v>23</v>
      </c>
      <c r="F575" s="47">
        <v>4</v>
      </c>
      <c r="G575" s="47"/>
      <c r="H575" s="49">
        <f t="shared" si="45"/>
        <v>120.94034270050247</v>
      </c>
      <c r="I575" s="49">
        <f t="shared" si="45"/>
        <v>2.3564198912497895E-3</v>
      </c>
      <c r="J575" s="49">
        <f t="shared" si="44"/>
        <v>4.1082297928073688</v>
      </c>
      <c r="K575" s="49">
        <f t="shared" si="44"/>
        <v>41.2404835211277</v>
      </c>
      <c r="L575" s="49">
        <f t="shared" si="44"/>
        <v>3.6913155534947544</v>
      </c>
      <c r="M575" s="49">
        <f t="shared" si="44"/>
        <v>9.3903421023817106</v>
      </c>
      <c r="N575" s="49">
        <f t="shared" si="44"/>
        <v>9.3568114682579075</v>
      </c>
      <c r="O575" s="49">
        <f t="shared" si="44"/>
        <v>5.8703541150433344E-2</v>
      </c>
      <c r="P575" s="49">
        <f t="shared" si="44"/>
        <v>67.208055291486389</v>
      </c>
      <c r="Q575" s="49">
        <f t="shared" si="44"/>
        <v>179061.21721735393</v>
      </c>
      <c r="R575" s="49">
        <f t="shared" si="44"/>
        <v>100.01742222916621</v>
      </c>
      <c r="S575" s="49">
        <f t="shared" si="44"/>
        <v>0.85545652835007402</v>
      </c>
      <c r="T575" s="49">
        <f t="shared" si="44"/>
        <v>2.2357886602489145</v>
      </c>
      <c r="U575" s="49">
        <f t="shared" si="44"/>
        <v>181816.57882218144</v>
      </c>
    </row>
    <row r="576" spans="2:21" x14ac:dyDescent="0.25">
      <c r="B576" s="45"/>
      <c r="C576" s="46"/>
      <c r="D576" s="58"/>
      <c r="E576" s="46" t="s">
        <v>24</v>
      </c>
      <c r="F576" s="47">
        <v>4</v>
      </c>
      <c r="G576" s="47"/>
      <c r="H576" s="49">
        <f t="shared" si="45"/>
        <v>71.005540856036063</v>
      </c>
      <c r="I576" s="49">
        <f t="shared" si="45"/>
        <v>2.4699028263005097E-3</v>
      </c>
      <c r="J576" s="49">
        <f t="shared" si="44"/>
        <v>3.9852845216920616</v>
      </c>
      <c r="K576" s="49">
        <f t="shared" si="44"/>
        <v>27.897288781381913</v>
      </c>
      <c r="L576" s="49">
        <f t="shared" si="44"/>
        <v>2.9176016325474503</v>
      </c>
      <c r="M576" s="49">
        <f t="shared" si="44"/>
        <v>7.0498317209352876</v>
      </c>
      <c r="N576" s="49">
        <f t="shared" si="44"/>
        <v>7.0188386153628439</v>
      </c>
      <c r="O576" s="49">
        <f t="shared" si="44"/>
        <v>6.1531565146433737E-2</v>
      </c>
      <c r="P576" s="49">
        <f t="shared" si="44"/>
        <v>26.539800806528042</v>
      </c>
      <c r="Q576" s="49">
        <f t="shared" si="44"/>
        <v>142904.9261748674</v>
      </c>
      <c r="R576" s="49">
        <f t="shared" si="44"/>
        <v>70.142000551084919</v>
      </c>
      <c r="S576" s="49">
        <f t="shared" si="44"/>
        <v>0.58293681925140106</v>
      </c>
      <c r="T576" s="49">
        <f t="shared" si="44"/>
        <v>1.8353331513128257</v>
      </c>
      <c r="U576" s="49">
        <f t="shared" si="44"/>
        <v>144832.19135038147</v>
      </c>
    </row>
    <row r="577" spans="2:21" x14ac:dyDescent="0.25">
      <c r="B577" s="67"/>
      <c r="C577" s="67"/>
      <c r="D577" s="67"/>
      <c r="E577" s="67" t="s">
        <v>52</v>
      </c>
      <c r="F577" s="52"/>
      <c r="G577" s="52"/>
      <c r="H577" s="54">
        <f>SUMIFS(H$6:H$564,$E$6:$E$564,$E577)</f>
        <v>896.50927545093305</v>
      </c>
      <c r="I577" s="54">
        <f t="shared" si="45"/>
        <v>1.8027847475423388E-2</v>
      </c>
      <c r="J577" s="54">
        <f t="shared" si="44"/>
        <v>29.914419051860349</v>
      </c>
      <c r="K577" s="54">
        <f t="shared" si="44"/>
        <v>345.44638254710031</v>
      </c>
      <c r="L577" s="54">
        <f t="shared" si="44"/>
        <v>19.304100519174433</v>
      </c>
      <c r="M577" s="54">
        <f t="shared" si="44"/>
        <v>60.636297288696554</v>
      </c>
      <c r="N577" s="54">
        <f t="shared" si="44"/>
        <v>60.44348698333404</v>
      </c>
      <c r="O577" s="54">
        <f t="shared" si="44"/>
        <v>0.45001662034776535</v>
      </c>
      <c r="P577" s="54">
        <f t="shared" si="44"/>
        <v>741.46177667274503</v>
      </c>
      <c r="Q577" s="54">
        <f t="shared" si="44"/>
        <v>1522996.0030119333</v>
      </c>
      <c r="R577" s="54">
        <f t="shared" si="44"/>
        <v>474.40787387306204</v>
      </c>
      <c r="S577" s="54">
        <f t="shared" si="44"/>
        <v>7.3261389932462535</v>
      </c>
      <c r="T577" s="54">
        <f t="shared" si="44"/>
        <v>8.3602142885341166</v>
      </c>
      <c r="U577" s="54">
        <f t="shared" si="44"/>
        <v>1537039.3892387466</v>
      </c>
    </row>
    <row r="578" spans="2:21" x14ac:dyDescent="0.25">
      <c r="B578" s="58"/>
      <c r="C578" s="58"/>
      <c r="D578" s="58"/>
      <c r="E578" s="58"/>
      <c r="F578" s="68"/>
      <c r="G578" s="68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</row>
    <row r="579" spans="2:21" x14ac:dyDescent="0.25">
      <c r="B579" s="58"/>
      <c r="C579" s="58"/>
      <c r="D579" s="58"/>
      <c r="E579" s="58"/>
      <c r="F579" s="68"/>
      <c r="G579" s="6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</row>
    <row r="580" spans="2:21" x14ac:dyDescent="0.25">
      <c r="B580" s="58"/>
      <c r="C580" s="58"/>
      <c r="D580" s="58"/>
      <c r="E580" s="58"/>
      <c r="F580" s="68"/>
      <c r="G580" s="6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</row>
    <row r="583" spans="2:21" x14ac:dyDescent="0.25">
      <c r="E583" s="46"/>
      <c r="F583" s="47"/>
      <c r="G583" s="47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</row>
    <row r="584" spans="2:21" x14ac:dyDescent="0.25">
      <c r="E584" s="46"/>
      <c r="F584" s="47"/>
      <c r="G584" s="47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</row>
    <row r="585" spans="2:21" x14ac:dyDescent="0.25">
      <c r="E585" s="46"/>
      <c r="F585" s="47"/>
      <c r="G585" s="47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</row>
    <row r="586" spans="2:21" x14ac:dyDescent="0.25">
      <c r="E586" s="46"/>
      <c r="F586" s="47"/>
      <c r="G586" s="47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</row>
    <row r="587" spans="2:21" x14ac:dyDescent="0.25">
      <c r="E587" s="46"/>
      <c r="F587" s="47"/>
      <c r="G587" s="47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</row>
    <row r="588" spans="2:21" x14ac:dyDescent="0.25">
      <c r="E588" s="46"/>
      <c r="F588" s="47"/>
      <c r="G588" s="47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</row>
    <row r="589" spans="2:21" x14ac:dyDescent="0.25">
      <c r="E589" s="46"/>
      <c r="F589" s="47"/>
      <c r="G589" s="47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</row>
    <row r="590" spans="2:21" x14ac:dyDescent="0.25">
      <c r="E590" s="46"/>
      <c r="F590" s="47"/>
      <c r="G590" s="47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</row>
    <row r="591" spans="2:21" x14ac:dyDescent="0.25">
      <c r="E591" s="46"/>
      <c r="F591" s="47"/>
      <c r="G591" s="47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</row>
    <row r="592" spans="2:21" x14ac:dyDescent="0.25">
      <c r="E592" s="46"/>
      <c r="F592" s="47"/>
      <c r="G592" s="47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</row>
    <row r="593" spans="5:21" x14ac:dyDescent="0.25">
      <c r="E593" s="46"/>
      <c r="F593" s="47"/>
      <c r="G593" s="47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</row>
    <row r="594" spans="5:21" x14ac:dyDescent="0.25">
      <c r="E594" s="46"/>
      <c r="F594" s="47"/>
      <c r="G594" s="47"/>
      <c r="H594" s="55"/>
    </row>
    <row r="595" spans="5:21" x14ac:dyDescent="0.25">
      <c r="H595" s="55"/>
    </row>
    <row r="596" spans="5:21" x14ac:dyDescent="0.25">
      <c r="H596" s="55"/>
    </row>
    <row r="597" spans="5:21" x14ac:dyDescent="0.25">
      <c r="H597" s="55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F7039-4B65-4B67-A63D-CD32D5C2D47A}">
  <dimension ref="A1:AT43"/>
  <sheetViews>
    <sheetView showGridLines="0" workbookViewId="0">
      <pane xSplit="3" ySplit="7" topLeftCell="D8" activePane="bottomRight" state="frozen"/>
      <selection activeCell="N602" sqref="N602"/>
      <selection pane="topRight" activeCell="N602" sqref="N602"/>
      <selection pane="bottomLeft" activeCell="N602" sqref="N602"/>
      <selection pane="bottomRight" activeCell="D8" sqref="D8"/>
    </sheetView>
  </sheetViews>
  <sheetFormatPr defaultRowHeight="15" x14ac:dyDescent="0.25"/>
  <cols>
    <col min="1" max="1" width="3.28515625" style="39" customWidth="1"/>
    <col min="2" max="2" width="17.42578125" style="39" customWidth="1"/>
    <col min="3" max="3" width="58.28515625" style="39" customWidth="1"/>
    <col min="4" max="4" width="26.28515625" style="39" customWidth="1"/>
    <col min="5" max="23" width="10.7109375" style="39" customWidth="1"/>
    <col min="24" max="24" width="12.28515625" style="39" customWidth="1"/>
    <col min="25" max="43" width="10.7109375" style="39" customWidth="1"/>
    <col min="44" max="44" width="10.7109375" style="58" customWidth="1"/>
    <col min="45" max="114" width="12.7109375" style="39" customWidth="1"/>
    <col min="115" max="16384" width="9.140625" style="39"/>
  </cols>
  <sheetData>
    <row r="1" spans="2:44" x14ac:dyDescent="0.25">
      <c r="B1" s="69" t="s">
        <v>144</v>
      </c>
    </row>
    <row r="2" spans="2:44" x14ac:dyDescent="0.25">
      <c r="B2" s="37" t="s">
        <v>57</v>
      </c>
    </row>
    <row r="3" spans="2:44" x14ac:dyDescent="0.25">
      <c r="B3" s="69" t="s">
        <v>58</v>
      </c>
    </row>
    <row r="6" spans="2:44" ht="75" x14ac:dyDescent="0.25">
      <c r="B6" s="70"/>
      <c r="C6" s="70"/>
      <c r="D6" s="70"/>
      <c r="E6" s="71" t="s">
        <v>145</v>
      </c>
      <c r="F6" s="71" t="s">
        <v>146</v>
      </c>
      <c r="G6" s="71" t="s">
        <v>147</v>
      </c>
      <c r="H6" s="71" t="s">
        <v>148</v>
      </c>
      <c r="I6" s="71" t="s">
        <v>149</v>
      </c>
      <c r="J6" s="71" t="s">
        <v>150</v>
      </c>
      <c r="K6" s="71" t="s">
        <v>151</v>
      </c>
      <c r="L6" s="71" t="s">
        <v>152</v>
      </c>
      <c r="M6" s="71" t="s">
        <v>153</v>
      </c>
      <c r="N6" s="71" t="s">
        <v>154</v>
      </c>
      <c r="O6" s="71" t="s">
        <v>155</v>
      </c>
      <c r="P6" s="71" t="s">
        <v>156</v>
      </c>
      <c r="Q6" s="71" t="s">
        <v>157</v>
      </c>
      <c r="R6" s="71" t="s">
        <v>158</v>
      </c>
      <c r="S6" s="71" t="s">
        <v>159</v>
      </c>
      <c r="T6" s="71" t="s">
        <v>160</v>
      </c>
      <c r="U6" s="71" t="s">
        <v>161</v>
      </c>
      <c r="V6" s="71" t="s">
        <v>162</v>
      </c>
      <c r="W6" s="71" t="s">
        <v>163</v>
      </c>
      <c r="X6" s="71" t="s">
        <v>164</v>
      </c>
      <c r="Y6" s="71" t="s">
        <v>165</v>
      </c>
      <c r="Z6" s="71" t="s">
        <v>166</v>
      </c>
      <c r="AA6" s="71" t="s">
        <v>167</v>
      </c>
      <c r="AB6" s="71" t="s">
        <v>168</v>
      </c>
      <c r="AC6" s="71" t="s">
        <v>169</v>
      </c>
      <c r="AD6" s="71" t="s">
        <v>170</v>
      </c>
      <c r="AE6" s="71" t="s">
        <v>171</v>
      </c>
      <c r="AF6" s="71" t="s">
        <v>172</v>
      </c>
      <c r="AG6" s="71" t="s">
        <v>173</v>
      </c>
      <c r="AH6" s="71" t="s">
        <v>174</v>
      </c>
      <c r="AI6" s="71" t="s">
        <v>175</v>
      </c>
      <c r="AJ6" s="71" t="s">
        <v>176</v>
      </c>
      <c r="AK6" s="71" t="s">
        <v>177</v>
      </c>
      <c r="AL6" s="71" t="s">
        <v>178</v>
      </c>
      <c r="AM6" s="71" t="s">
        <v>179</v>
      </c>
      <c r="AN6" s="71" t="s">
        <v>180</v>
      </c>
      <c r="AO6" s="71" t="s">
        <v>181</v>
      </c>
      <c r="AP6" s="71" t="s">
        <v>182</v>
      </c>
      <c r="AQ6" s="71" t="s">
        <v>183</v>
      </c>
      <c r="AR6" s="72"/>
    </row>
    <row r="7" spans="2:44" x14ac:dyDescent="0.25">
      <c r="B7" s="73" t="s">
        <v>59</v>
      </c>
      <c r="C7" s="73" t="s">
        <v>60</v>
      </c>
      <c r="D7" s="74" t="s">
        <v>61</v>
      </c>
      <c r="E7" s="75" t="s">
        <v>184</v>
      </c>
      <c r="F7" s="75" t="s">
        <v>184</v>
      </c>
      <c r="G7" s="75" t="s">
        <v>184</v>
      </c>
      <c r="H7" s="75" t="s">
        <v>184</v>
      </c>
      <c r="I7" s="75" t="s">
        <v>184</v>
      </c>
      <c r="J7" s="75" t="s">
        <v>184</v>
      </c>
      <c r="K7" s="75" t="s">
        <v>184</v>
      </c>
      <c r="L7" s="75" t="s">
        <v>184</v>
      </c>
      <c r="M7" s="75" t="s">
        <v>184</v>
      </c>
      <c r="N7" s="75" t="s">
        <v>184</v>
      </c>
      <c r="O7" s="75" t="s">
        <v>184</v>
      </c>
      <c r="P7" s="75" t="s">
        <v>184</v>
      </c>
      <c r="Q7" s="75" t="s">
        <v>184</v>
      </c>
      <c r="R7" s="75" t="s">
        <v>184</v>
      </c>
      <c r="S7" s="75" t="s">
        <v>184</v>
      </c>
      <c r="T7" s="75" t="s">
        <v>184</v>
      </c>
      <c r="U7" s="75" t="s">
        <v>184</v>
      </c>
      <c r="V7" s="75" t="s">
        <v>184</v>
      </c>
      <c r="W7" s="75" t="s">
        <v>184</v>
      </c>
      <c r="X7" s="75" t="s">
        <v>184</v>
      </c>
      <c r="Y7" s="75" t="s">
        <v>184</v>
      </c>
      <c r="Z7" s="75" t="s">
        <v>184</v>
      </c>
      <c r="AA7" s="75" t="s">
        <v>184</v>
      </c>
      <c r="AB7" s="75" t="s">
        <v>184</v>
      </c>
      <c r="AC7" s="75" t="s">
        <v>184</v>
      </c>
      <c r="AD7" s="75" t="s">
        <v>184</v>
      </c>
      <c r="AE7" s="75" t="s">
        <v>184</v>
      </c>
      <c r="AF7" s="75" t="s">
        <v>184</v>
      </c>
      <c r="AG7" s="75" t="s">
        <v>184</v>
      </c>
      <c r="AH7" s="75" t="s">
        <v>184</v>
      </c>
      <c r="AI7" s="75" t="s">
        <v>184</v>
      </c>
      <c r="AJ7" s="75" t="s">
        <v>184</v>
      </c>
      <c r="AK7" s="75" t="s">
        <v>184</v>
      </c>
      <c r="AL7" s="75" t="s">
        <v>184</v>
      </c>
      <c r="AM7" s="75" t="s">
        <v>184</v>
      </c>
      <c r="AN7" s="75" t="s">
        <v>184</v>
      </c>
      <c r="AO7" s="75" t="s">
        <v>184</v>
      </c>
      <c r="AP7" s="75" t="s">
        <v>184</v>
      </c>
      <c r="AQ7" s="75" t="s">
        <v>184</v>
      </c>
      <c r="AR7" s="76"/>
    </row>
    <row r="8" spans="2:44" x14ac:dyDescent="0.25">
      <c r="B8" s="77">
        <v>101</v>
      </c>
      <c r="C8" s="58" t="s">
        <v>78</v>
      </c>
      <c r="D8" s="58" t="s">
        <v>79</v>
      </c>
      <c r="E8" s="58">
        <v>9.9236009292649995E-3</v>
      </c>
      <c r="F8" s="58">
        <v>1.5877761486899999E-3</v>
      </c>
      <c r="G8" s="58">
        <v>2.9770802787850007E-3</v>
      </c>
      <c r="H8" s="58"/>
      <c r="I8" s="58">
        <v>1.06678709995E-4</v>
      </c>
      <c r="J8" s="58"/>
      <c r="K8" s="58"/>
      <c r="L8" s="58"/>
      <c r="M8" s="58"/>
      <c r="N8" s="58"/>
      <c r="O8" s="58">
        <v>7.9388807434000001E-3</v>
      </c>
      <c r="P8" s="58"/>
      <c r="Q8" s="58"/>
      <c r="R8" s="58">
        <v>0.176143916494335</v>
      </c>
      <c r="S8" s="58"/>
      <c r="T8" s="58"/>
      <c r="U8" s="58"/>
      <c r="V8" s="58">
        <v>3.2251703020499999E-4</v>
      </c>
      <c r="W8" s="58"/>
      <c r="X8" s="58">
        <v>5.4579805110500001E-4</v>
      </c>
      <c r="Y8" s="58">
        <v>7.1946106737049995E-3</v>
      </c>
      <c r="Z8" s="58"/>
      <c r="AA8" s="58">
        <v>3.2251703020095009E-2</v>
      </c>
      <c r="AB8" s="58"/>
      <c r="AC8" s="58"/>
      <c r="AD8" s="58"/>
      <c r="AE8" s="58"/>
      <c r="AF8" s="58">
        <v>1.5877761486815002E-2</v>
      </c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>
        <f t="shared" ref="AQ8:AQ41" si="0">SUM(E8:AP8)</f>
        <v>0.254870323566395</v>
      </c>
    </row>
    <row r="9" spans="2:44" x14ac:dyDescent="0.25">
      <c r="B9" s="77">
        <v>102</v>
      </c>
      <c r="C9" s="58" t="s">
        <v>82</v>
      </c>
      <c r="D9" s="58" t="s">
        <v>79</v>
      </c>
      <c r="E9" s="58">
        <v>9.7182937690499984E-3</v>
      </c>
      <c r="F9" s="58">
        <v>1.5549270030399999E-3</v>
      </c>
      <c r="G9" s="58">
        <v>2.9154881307100005E-3</v>
      </c>
      <c r="H9" s="58"/>
      <c r="I9" s="58">
        <v>1.0447165800999999E-4</v>
      </c>
      <c r="J9" s="58"/>
      <c r="K9" s="58"/>
      <c r="L9" s="58"/>
      <c r="M9" s="58"/>
      <c r="N9" s="58"/>
      <c r="O9" s="58">
        <v>7.7746350152250003E-3</v>
      </c>
      <c r="P9" s="58"/>
      <c r="Q9" s="58"/>
      <c r="R9" s="58">
        <v>0.17249971440056502</v>
      </c>
      <c r="S9" s="58"/>
      <c r="T9" s="58"/>
      <c r="U9" s="58"/>
      <c r="V9" s="58">
        <v>3.1584454748499996E-4</v>
      </c>
      <c r="W9" s="58"/>
      <c r="X9" s="58">
        <v>5.3450615729999998E-4</v>
      </c>
      <c r="Y9" s="58">
        <v>7.0457629825650004E-3</v>
      </c>
      <c r="Z9" s="58"/>
      <c r="AA9" s="58">
        <v>3.1584454749399991E-2</v>
      </c>
      <c r="AB9" s="58"/>
      <c r="AC9" s="58"/>
      <c r="AD9" s="58"/>
      <c r="AE9" s="58"/>
      <c r="AF9" s="58">
        <v>1.5549270030485E-2</v>
      </c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>
        <f t="shared" si="0"/>
        <v>0.24959736844383507</v>
      </c>
    </row>
    <row r="10" spans="2:44" x14ac:dyDescent="0.25">
      <c r="B10" s="77">
        <v>103</v>
      </c>
      <c r="C10" s="58" t="s">
        <v>83</v>
      </c>
      <c r="D10" s="58" t="s">
        <v>79</v>
      </c>
      <c r="E10" s="58">
        <v>9.4280973527750001E-3</v>
      </c>
      <c r="F10" s="58">
        <v>1.5084955764449999E-3</v>
      </c>
      <c r="G10" s="58">
        <v>2.8284292058450007E-3</v>
      </c>
      <c r="H10" s="58"/>
      <c r="I10" s="58">
        <v>1.0135204654000002E-4</v>
      </c>
      <c r="J10" s="58"/>
      <c r="K10" s="58"/>
      <c r="L10" s="58"/>
      <c r="M10" s="58"/>
      <c r="N10" s="58"/>
      <c r="O10" s="58">
        <v>7.5424778822250002E-3</v>
      </c>
      <c r="P10" s="58"/>
      <c r="Q10" s="58"/>
      <c r="R10" s="58">
        <v>0.16734872801184505</v>
      </c>
      <c r="S10" s="58"/>
      <c r="T10" s="58"/>
      <c r="U10" s="58"/>
      <c r="V10" s="58">
        <v>3.0641316396000005E-4</v>
      </c>
      <c r="W10" s="58"/>
      <c r="X10" s="58">
        <v>5.1854535439500003E-4</v>
      </c>
      <c r="Y10" s="58">
        <v>6.8353705807749987E-3</v>
      </c>
      <c r="Z10" s="58"/>
      <c r="AA10" s="58">
        <v>3.0641316396545E-2</v>
      </c>
      <c r="AB10" s="58"/>
      <c r="AC10" s="58"/>
      <c r="AD10" s="58"/>
      <c r="AE10" s="58"/>
      <c r="AF10" s="58">
        <v>1.5084955764449997E-2</v>
      </c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>
        <f t="shared" si="0"/>
        <v>0.24214418133580001</v>
      </c>
    </row>
    <row r="11" spans="2:44" x14ac:dyDescent="0.25">
      <c r="B11" s="78">
        <v>105</v>
      </c>
      <c r="C11" s="39" t="s">
        <v>84</v>
      </c>
      <c r="D11" s="39" t="s">
        <v>85</v>
      </c>
      <c r="E11" s="39">
        <v>7.0661409000000149E-6</v>
      </c>
      <c r="F11" s="39">
        <v>8.5217475000000165E-7</v>
      </c>
      <c r="G11" s="39">
        <v>8.5954491000000183E-6</v>
      </c>
      <c r="I11" s="39">
        <v>3.6021657000000077E-7</v>
      </c>
      <c r="R11" s="39">
        <v>1.0870986000000022E-5</v>
      </c>
      <c r="V11" s="39">
        <v>7.8123696000000155E-7</v>
      </c>
      <c r="X11" s="39">
        <v>7.6649664000000135E-7</v>
      </c>
      <c r="AA11" s="39">
        <v>3.7679943000000079E-6</v>
      </c>
      <c r="AF11" s="39">
        <v>2.6256195000000054E-6</v>
      </c>
      <c r="AQ11" s="39">
        <f t="shared" si="0"/>
        <v>3.5686314720000078E-5</v>
      </c>
    </row>
    <row r="12" spans="2:44" x14ac:dyDescent="0.25">
      <c r="B12" s="78">
        <v>106</v>
      </c>
      <c r="C12" s="39" t="s">
        <v>87</v>
      </c>
      <c r="D12" s="39" t="s">
        <v>85</v>
      </c>
      <c r="E12" s="39">
        <v>8.3030081679999999E-5</v>
      </c>
      <c r="F12" s="39">
        <v>1.0013406199999999E-5</v>
      </c>
      <c r="G12" s="39">
        <v>1.0100008631999999E-4</v>
      </c>
      <c r="I12" s="39">
        <v>4.2326938639999999E-6</v>
      </c>
      <c r="R12" s="39">
        <v>1.2773858720000001E-4</v>
      </c>
      <c r="V12" s="39">
        <v>9.1798577919999993E-6</v>
      </c>
      <c r="X12" s="39">
        <v>9.0066529279999983E-6</v>
      </c>
      <c r="AA12" s="39">
        <v>4.4275493360000008E-5</v>
      </c>
      <c r="AF12" s="39">
        <v>3.0852116399999999E-5</v>
      </c>
      <c r="AQ12" s="39">
        <f t="shared" si="0"/>
        <v>4.1932897574400004E-4</v>
      </c>
    </row>
    <row r="13" spans="2:44" x14ac:dyDescent="0.25">
      <c r="B13" s="78">
        <v>107</v>
      </c>
      <c r="C13" s="39" t="s">
        <v>88</v>
      </c>
      <c r="D13" s="39" t="s">
        <v>85</v>
      </c>
      <c r="E13" s="39">
        <v>1.6962857999999991E-5</v>
      </c>
      <c r="F13" s="39">
        <v>1.0429316999999995E-5</v>
      </c>
      <c r="G13" s="39">
        <v>8.9278199999999966E-7</v>
      </c>
      <c r="H13" s="39">
        <v>4.3015859999999977E-7</v>
      </c>
      <c r="I13" s="39">
        <v>5.4175634999999968E-7</v>
      </c>
      <c r="J13" s="39">
        <v>7.446613499999996E-8</v>
      </c>
      <c r="K13" s="39">
        <v>6.1683119999999969E-8</v>
      </c>
      <c r="L13" s="39">
        <v>5.7827924999999973E-8</v>
      </c>
      <c r="N13" s="39">
        <v>5.356691999999998E-8</v>
      </c>
      <c r="O13" s="39">
        <v>8.0553284999999969E-8</v>
      </c>
      <c r="P13" s="39">
        <v>8.9886914999999946E-8</v>
      </c>
      <c r="R13" s="39">
        <v>1.0713383999999996E-4</v>
      </c>
      <c r="S13" s="39">
        <v>2.2522454999999988E-6</v>
      </c>
      <c r="T13" s="39">
        <v>5.0726249999999979E-6</v>
      </c>
      <c r="U13" s="39">
        <v>4.0580999999999985E-8</v>
      </c>
      <c r="V13" s="39">
        <v>1.5096131999999994E-7</v>
      </c>
      <c r="W13" s="39">
        <v>4.8697199999999974E-8</v>
      </c>
      <c r="X13" s="39">
        <v>1.2216504239999996E-7</v>
      </c>
      <c r="Z13" s="39">
        <v>4.7885579999999981E-8</v>
      </c>
      <c r="AA13" s="39">
        <v>8.2785239999999964E-7</v>
      </c>
      <c r="AB13" s="39">
        <v>8.1161999999999969E-8</v>
      </c>
      <c r="AC13" s="39">
        <v>6.4523789999999969E-8</v>
      </c>
      <c r="AD13" s="39">
        <v>5.072624999999997E-7</v>
      </c>
      <c r="AE13" s="39">
        <v>3.0232844999999984E-8</v>
      </c>
      <c r="AF13" s="39">
        <v>3.7334519999999973E-7</v>
      </c>
      <c r="AQ13" s="39">
        <f t="shared" si="0"/>
        <v>1.464282356273999E-4</v>
      </c>
    </row>
    <row r="14" spans="2:44" x14ac:dyDescent="0.25">
      <c r="B14" s="58" t="s">
        <v>89</v>
      </c>
      <c r="C14" s="58" t="s">
        <v>90</v>
      </c>
      <c r="D14" s="58" t="s">
        <v>85</v>
      </c>
      <c r="E14" s="58"/>
      <c r="F14" s="58"/>
      <c r="G14" s="58">
        <v>8.2996259631435158E-4</v>
      </c>
      <c r="H14" s="58"/>
      <c r="I14" s="58"/>
      <c r="J14" s="58"/>
      <c r="K14" s="58"/>
      <c r="L14" s="58"/>
      <c r="M14" s="58">
        <v>4.7426434075105808E-4</v>
      </c>
      <c r="N14" s="58"/>
      <c r="O14" s="58"/>
      <c r="P14" s="58"/>
      <c r="Q14" s="58"/>
      <c r="R14" s="58">
        <v>2.9641521296941128E-2</v>
      </c>
      <c r="S14" s="58">
        <v>2.4898877889430551E-3</v>
      </c>
      <c r="T14" s="58"/>
      <c r="U14" s="58"/>
      <c r="V14" s="58">
        <v>2.4108437321512119E-4</v>
      </c>
      <c r="W14" s="58"/>
      <c r="X14" s="58">
        <v>3.4858429045202771E-5</v>
      </c>
      <c r="Y14" s="58"/>
      <c r="Z14" s="58"/>
      <c r="AA14" s="58">
        <v>1.3437489654613312E-3</v>
      </c>
      <c r="AB14" s="58"/>
      <c r="AC14" s="58"/>
      <c r="AD14" s="58"/>
      <c r="AE14" s="58"/>
      <c r="AF14" s="58"/>
      <c r="AG14" s="58">
        <v>7.9044056791843036E-5</v>
      </c>
      <c r="AH14" s="58">
        <v>4.742643407510581E-6</v>
      </c>
      <c r="AI14" s="58">
        <v>4.3474231235513661E-4</v>
      </c>
      <c r="AJ14" s="58">
        <v>5.5330839754290113E-4</v>
      </c>
      <c r="AK14" s="58">
        <v>3.3198503852574066E-5</v>
      </c>
      <c r="AL14" s="58">
        <v>1.568256502918066E-4</v>
      </c>
      <c r="AM14" s="58">
        <v>1.5018370790450172E-4</v>
      </c>
      <c r="AN14" s="58">
        <v>1.0275727382939592E-4</v>
      </c>
      <c r="AO14" s="58">
        <v>8.2996259631435158E-4</v>
      </c>
      <c r="AP14" s="58">
        <v>9.485286815021162E-6</v>
      </c>
      <c r="AQ14" s="58">
        <f t="shared" si="0"/>
        <v>3.7409578219776293E-2</v>
      </c>
    </row>
    <row r="15" spans="2:44" x14ac:dyDescent="0.25">
      <c r="B15" s="58" t="s">
        <v>92</v>
      </c>
      <c r="C15" s="58" t="s">
        <v>93</v>
      </c>
      <c r="D15" s="58" t="s">
        <v>85</v>
      </c>
      <c r="E15" s="58"/>
      <c r="F15" s="58"/>
      <c r="G15" s="58">
        <v>5.0173839735105413E-4</v>
      </c>
      <c r="H15" s="58"/>
      <c r="I15" s="58"/>
      <c r="J15" s="58"/>
      <c r="K15" s="58"/>
      <c r="L15" s="58"/>
      <c r="M15" s="58">
        <v>2.8670765562917376E-4</v>
      </c>
      <c r="N15" s="58"/>
      <c r="O15" s="58"/>
      <c r="P15" s="58"/>
      <c r="Q15" s="58"/>
      <c r="R15" s="58">
        <v>1.7919228476823361E-2</v>
      </c>
      <c r="S15" s="58">
        <v>1.5052151920531627E-3</v>
      </c>
      <c r="T15" s="58"/>
      <c r="U15" s="58"/>
      <c r="V15" s="58">
        <v>1.4574305827816335E-4</v>
      </c>
      <c r="W15" s="58"/>
      <c r="X15" s="58">
        <v>2.1073012688744274E-5</v>
      </c>
      <c r="Y15" s="58"/>
      <c r="Z15" s="58"/>
      <c r="AA15" s="58">
        <v>8.123383576159925E-4</v>
      </c>
      <c r="AB15" s="58"/>
      <c r="AC15" s="58"/>
      <c r="AD15" s="58"/>
      <c r="AE15" s="58"/>
      <c r="AF15" s="58"/>
      <c r="AG15" s="58">
        <v>4.7784609271528976E-5</v>
      </c>
      <c r="AH15" s="58">
        <v>2.8670765562917378E-6</v>
      </c>
      <c r="AI15" s="58">
        <v>2.6281535099340937E-4</v>
      </c>
      <c r="AJ15" s="58">
        <v>3.3449226490070281E-4</v>
      </c>
      <c r="AK15" s="58">
        <v>2.0069535894042169E-5</v>
      </c>
      <c r="AL15" s="58">
        <v>9.7833111303751978E-5</v>
      </c>
      <c r="AM15" s="58">
        <v>9.0790757615905046E-5</v>
      </c>
      <c r="AN15" s="58">
        <v>6.211999205298767E-5</v>
      </c>
      <c r="AO15" s="58">
        <v>5.0173839735105413E-4</v>
      </c>
      <c r="AP15" s="58">
        <v>5.7341531125834755E-6</v>
      </c>
      <c r="AQ15" s="58">
        <f t="shared" si="0"/>
        <v>2.2618289399491912E-2</v>
      </c>
    </row>
    <row r="16" spans="2:44" x14ac:dyDescent="0.25">
      <c r="B16" s="58" t="s">
        <v>94</v>
      </c>
      <c r="C16" s="58" t="s">
        <v>95</v>
      </c>
      <c r="D16" s="58" t="s">
        <v>85</v>
      </c>
      <c r="E16" s="58"/>
      <c r="F16" s="58"/>
      <c r="G16" s="58">
        <v>7.9637014776930007E-4</v>
      </c>
      <c r="H16" s="58"/>
      <c r="I16" s="58"/>
      <c r="J16" s="58"/>
      <c r="K16" s="58"/>
      <c r="L16" s="58"/>
      <c r="M16" s="58">
        <v>4.5506865586817145E-4</v>
      </c>
      <c r="N16" s="58"/>
      <c r="O16" s="58"/>
      <c r="P16" s="58"/>
      <c r="Q16" s="58"/>
      <c r="R16" s="58">
        <v>2.8441790991760717E-2</v>
      </c>
      <c r="S16" s="58">
        <v>2.3891104433079006E-3</v>
      </c>
      <c r="T16" s="58"/>
      <c r="U16" s="58"/>
      <c r="V16" s="58">
        <v>2.3132656673298716E-4</v>
      </c>
      <c r="W16" s="58"/>
      <c r="X16" s="58">
        <v>3.3447546206310602E-5</v>
      </c>
      <c r="Y16" s="58"/>
      <c r="Z16" s="58"/>
      <c r="AA16" s="58">
        <v>1.2893611916264857E-3</v>
      </c>
      <c r="AB16" s="58"/>
      <c r="AC16" s="58"/>
      <c r="AD16" s="58"/>
      <c r="AE16" s="58"/>
      <c r="AF16" s="58"/>
      <c r="AG16" s="58">
        <v>7.5844775978028592E-5</v>
      </c>
      <c r="AH16" s="58">
        <v>4.5506865586817142E-6</v>
      </c>
      <c r="AI16" s="58">
        <v>4.1714626787915725E-4</v>
      </c>
      <c r="AJ16" s="58">
        <v>5.3091343184620012E-4</v>
      </c>
      <c r="AK16" s="58">
        <v>3.1854805910772006E-5</v>
      </c>
      <c r="AL16" s="58">
        <v>1.4748889823560949E-4</v>
      </c>
      <c r="AM16" s="58">
        <v>1.4410507435825431E-4</v>
      </c>
      <c r="AN16" s="58">
        <v>9.8598208771437157E-5</v>
      </c>
      <c r="AO16" s="58">
        <v>7.9637014776930007E-4</v>
      </c>
      <c r="AP16" s="58">
        <v>9.1013731173634284E-6</v>
      </c>
      <c r="AQ16" s="58">
        <f t="shared" si="0"/>
        <v>3.5892449213696678E-2</v>
      </c>
    </row>
    <row r="17" spans="2:43" x14ac:dyDescent="0.25">
      <c r="B17" s="58" t="s">
        <v>96</v>
      </c>
      <c r="C17" s="58" t="s">
        <v>97</v>
      </c>
      <c r="D17" s="58" t="s">
        <v>85</v>
      </c>
      <c r="E17" s="58"/>
      <c r="F17" s="58"/>
      <c r="G17" s="58">
        <v>7.3267034607722996E-4</v>
      </c>
      <c r="H17" s="58"/>
      <c r="I17" s="58"/>
      <c r="J17" s="58"/>
      <c r="K17" s="58"/>
      <c r="L17" s="58"/>
      <c r="M17" s="58">
        <v>4.1866876918698849E-4</v>
      </c>
      <c r="N17" s="58"/>
      <c r="O17" s="58"/>
      <c r="P17" s="58"/>
      <c r="Q17" s="58"/>
      <c r="R17" s="58">
        <v>2.616679807418678E-2</v>
      </c>
      <c r="S17" s="58">
        <v>2.1980110382316901E-3</v>
      </c>
      <c r="T17" s="58"/>
      <c r="U17" s="58"/>
      <c r="V17" s="58">
        <v>2.1282329100338584E-4</v>
      </c>
      <c r="W17" s="58"/>
      <c r="X17" s="58">
        <v>3.0772154535243654E-5</v>
      </c>
      <c r="Y17" s="58"/>
      <c r="Z17" s="58"/>
      <c r="AA17" s="58">
        <v>1.1862281793631343E-3</v>
      </c>
      <c r="AB17" s="58"/>
      <c r="AC17" s="58"/>
      <c r="AD17" s="58"/>
      <c r="AE17" s="58"/>
      <c r="AF17" s="58"/>
      <c r="AG17" s="58">
        <v>6.9778128197831428E-5</v>
      </c>
      <c r="AH17" s="58">
        <v>4.1866876918698855E-6</v>
      </c>
      <c r="AI17" s="58">
        <v>3.8377970508807289E-4</v>
      </c>
      <c r="AJ17" s="58">
        <v>4.8844689738482001E-4</v>
      </c>
      <c r="AK17" s="58">
        <v>2.93068138430892E-5</v>
      </c>
      <c r="AL17" s="58">
        <v>1.3367315897223477E-4</v>
      </c>
      <c r="AM17" s="58">
        <v>1.325784435758797E-4</v>
      </c>
      <c r="AN17" s="58">
        <v>9.071156665718086E-5</v>
      </c>
      <c r="AO17" s="58">
        <v>7.3267034607722996E-4</v>
      </c>
      <c r="AP17" s="58">
        <v>8.373375383739771E-6</v>
      </c>
      <c r="AQ17" s="58">
        <f t="shared" si="0"/>
        <v>3.3019476975456395E-2</v>
      </c>
    </row>
    <row r="18" spans="2:43" x14ac:dyDescent="0.25">
      <c r="B18" s="58" t="s">
        <v>98</v>
      </c>
      <c r="C18" s="58" t="s">
        <v>99</v>
      </c>
      <c r="D18" s="58" t="s">
        <v>85</v>
      </c>
      <c r="E18" s="58"/>
      <c r="F18" s="58"/>
      <c r="G18" s="58">
        <v>7.0708740336244762E-4</v>
      </c>
      <c r="H18" s="58"/>
      <c r="I18" s="58"/>
      <c r="J18" s="58"/>
      <c r="K18" s="58"/>
      <c r="L18" s="58"/>
      <c r="M18" s="58">
        <v>4.0404994477854145E-4</v>
      </c>
      <c r="N18" s="58"/>
      <c r="O18" s="58"/>
      <c r="P18" s="58"/>
      <c r="Q18" s="58"/>
      <c r="R18" s="58">
        <v>2.5253121548658844E-2</v>
      </c>
      <c r="S18" s="58">
        <v>2.1212622100873434E-3</v>
      </c>
      <c r="T18" s="58"/>
      <c r="U18" s="58"/>
      <c r="V18" s="58">
        <v>2.0539205526242527E-4</v>
      </c>
      <c r="W18" s="58"/>
      <c r="X18" s="58">
        <v>2.9697670941222801E-5</v>
      </c>
      <c r="Y18" s="58"/>
      <c r="Z18" s="58"/>
      <c r="AA18" s="58">
        <v>1.1448081768725344E-3</v>
      </c>
      <c r="AB18" s="58"/>
      <c r="AC18" s="58"/>
      <c r="AD18" s="58"/>
      <c r="AE18" s="58"/>
      <c r="AF18" s="58"/>
      <c r="AG18" s="58">
        <v>6.7341657463090268E-5</v>
      </c>
      <c r="AH18" s="58">
        <v>4.0404994477854154E-6</v>
      </c>
      <c r="AI18" s="58">
        <v>3.7037911604699639E-4</v>
      </c>
      <c r="AJ18" s="58">
        <v>4.7139160224163177E-4</v>
      </c>
      <c r="AK18" s="58">
        <v>2.8283496134497906E-5</v>
      </c>
      <c r="AL18" s="58">
        <v>1.3230698817561336E-4</v>
      </c>
      <c r="AM18" s="58">
        <v>1.2794914917987148E-4</v>
      </c>
      <c r="AN18" s="58">
        <v>8.7544154702017338E-5</v>
      </c>
      <c r="AO18" s="58">
        <v>7.0708740336244762E-4</v>
      </c>
      <c r="AP18" s="58">
        <v>8.0809988955708309E-6</v>
      </c>
      <c r="AQ18" s="58">
        <f t="shared" si="0"/>
        <v>3.1869824075612882E-2</v>
      </c>
    </row>
    <row r="19" spans="2:43" x14ac:dyDescent="0.25">
      <c r="B19" s="58" t="s">
        <v>100</v>
      </c>
      <c r="C19" s="58" t="s">
        <v>101</v>
      </c>
      <c r="D19" s="58" t="s">
        <v>85</v>
      </c>
      <c r="E19" s="58"/>
      <c r="F19" s="58"/>
      <c r="G19" s="58">
        <v>7.0196143471622609E-4</v>
      </c>
      <c r="H19" s="58"/>
      <c r="I19" s="58"/>
      <c r="J19" s="58"/>
      <c r="K19" s="58"/>
      <c r="L19" s="58"/>
      <c r="M19" s="58">
        <v>4.0112081983784343E-4</v>
      </c>
      <c r="N19" s="58"/>
      <c r="O19" s="58"/>
      <c r="P19" s="58"/>
      <c r="Q19" s="58"/>
      <c r="R19" s="58">
        <v>2.5070051239865214E-2</v>
      </c>
      <c r="S19" s="58">
        <v>2.1058843041486786E-3</v>
      </c>
      <c r="T19" s="58"/>
      <c r="U19" s="58"/>
      <c r="V19" s="58">
        <v>2.0390308341757039E-4</v>
      </c>
      <c r="W19" s="58"/>
      <c r="X19" s="58">
        <v>2.9482380258081492E-5</v>
      </c>
      <c r="Y19" s="58"/>
      <c r="Z19" s="58"/>
      <c r="AA19" s="58">
        <v>1.1365089895405565E-3</v>
      </c>
      <c r="AB19" s="58"/>
      <c r="AC19" s="58"/>
      <c r="AD19" s="58"/>
      <c r="AE19" s="58"/>
      <c r="AF19" s="58"/>
      <c r="AG19" s="58">
        <v>6.6853469972973927E-5</v>
      </c>
      <c r="AH19" s="58">
        <v>4.011208198378435E-6</v>
      </c>
      <c r="AI19" s="58">
        <v>3.6769408485135653E-4</v>
      </c>
      <c r="AJ19" s="58">
        <v>4.679742898108174E-4</v>
      </c>
      <c r="AK19" s="58">
        <v>2.8078457388649041E-5</v>
      </c>
      <c r="AL19" s="58">
        <v>1.2641818762446118E-4</v>
      </c>
      <c r="AM19" s="58">
        <v>1.2702159294865044E-4</v>
      </c>
      <c r="AN19" s="58">
        <v>8.6909510964866085E-5</v>
      </c>
      <c r="AO19" s="58">
        <v>7.0196143471622609E-4</v>
      </c>
      <c r="AP19" s="58">
        <v>8.0224163967568699E-6</v>
      </c>
      <c r="AQ19" s="58">
        <f t="shared" si="0"/>
        <v>3.1633856904657302E-2</v>
      </c>
    </row>
    <row r="20" spans="2:43" x14ac:dyDescent="0.25">
      <c r="B20" s="58" t="s">
        <v>102</v>
      </c>
      <c r="C20" s="58" t="s">
        <v>103</v>
      </c>
      <c r="D20" s="58" t="s">
        <v>85</v>
      </c>
      <c r="E20" s="58"/>
      <c r="F20" s="58"/>
      <c r="G20" s="58">
        <v>5.0528834774917462E-4</v>
      </c>
      <c r="H20" s="58"/>
      <c r="I20" s="58"/>
      <c r="J20" s="58"/>
      <c r="K20" s="58"/>
      <c r="L20" s="58"/>
      <c r="M20" s="58">
        <v>2.8873619871381401E-4</v>
      </c>
      <c r="N20" s="58"/>
      <c r="O20" s="58"/>
      <c r="P20" s="58"/>
      <c r="Q20" s="58"/>
      <c r="R20" s="58">
        <v>1.8046012419613375E-2</v>
      </c>
      <c r="S20" s="58">
        <v>1.5158650432475238E-3</v>
      </c>
      <c r="T20" s="58"/>
      <c r="U20" s="58"/>
      <c r="V20" s="58">
        <v>1.4677423434618876E-4</v>
      </c>
      <c r="W20" s="58"/>
      <c r="X20" s="58">
        <v>2.1222110605465333E-5</v>
      </c>
      <c r="Y20" s="58"/>
      <c r="Z20" s="58"/>
      <c r="AA20" s="58">
        <v>8.1808589635580639E-4</v>
      </c>
      <c r="AB20" s="58"/>
      <c r="AC20" s="58"/>
      <c r="AD20" s="58"/>
      <c r="AE20" s="58"/>
      <c r="AF20" s="58"/>
      <c r="AG20" s="58">
        <v>4.8122699785635686E-5</v>
      </c>
      <c r="AH20" s="58">
        <v>2.8873619871381404E-6</v>
      </c>
      <c r="AI20" s="58">
        <v>2.6467484882099625E-4</v>
      </c>
      <c r="AJ20" s="58">
        <v>3.3685889849944975E-4</v>
      </c>
      <c r="AK20" s="58">
        <v>2.0211533909966985E-5</v>
      </c>
      <c r="AL20" s="58">
        <v>1.0658735660910555E-4</v>
      </c>
      <c r="AM20" s="58">
        <v>9.1433129592707784E-5</v>
      </c>
      <c r="AN20" s="58">
        <v>6.2559509721326367E-5</v>
      </c>
      <c r="AO20" s="58">
        <v>5.0528834774917462E-4</v>
      </c>
      <c r="AP20" s="58">
        <v>5.7747239742762809E-6</v>
      </c>
      <c r="AQ20" s="58">
        <f t="shared" si="0"/>
        <v>2.2786382661281131E-2</v>
      </c>
    </row>
    <row r="21" spans="2:43" x14ac:dyDescent="0.25">
      <c r="B21" s="77">
        <v>204</v>
      </c>
      <c r="C21" s="77" t="s">
        <v>107</v>
      </c>
      <c r="D21" s="77" t="s">
        <v>85</v>
      </c>
      <c r="E21" s="58"/>
      <c r="F21" s="58"/>
      <c r="G21" s="58">
        <v>3.5494966094823496E-6</v>
      </c>
      <c r="H21" s="58"/>
      <c r="I21" s="58"/>
      <c r="J21" s="58"/>
      <c r="K21" s="58"/>
      <c r="L21" s="58"/>
      <c r="M21" s="58">
        <v>2.0282837768470568E-6</v>
      </c>
      <c r="N21" s="58"/>
      <c r="O21" s="58"/>
      <c r="P21" s="58"/>
      <c r="Q21" s="58"/>
      <c r="R21" s="58">
        <v>1.2676773605294108E-4</v>
      </c>
      <c r="S21" s="58">
        <v>1.0648489828447052E-5</v>
      </c>
      <c r="T21" s="58"/>
      <c r="U21" s="58"/>
      <c r="V21" s="58">
        <v>1.0310442532305872E-6</v>
      </c>
      <c r="W21" s="58"/>
      <c r="X21" s="58">
        <v>1.490788575982587E-7</v>
      </c>
      <c r="Y21" s="58"/>
      <c r="Z21" s="58"/>
      <c r="AA21" s="58">
        <v>5.7468040343999958E-6</v>
      </c>
      <c r="AB21" s="58"/>
      <c r="AC21" s="58"/>
      <c r="AD21" s="58"/>
      <c r="AE21" s="58"/>
      <c r="AF21" s="58"/>
      <c r="AG21" s="58">
        <v>3.3804729614117628E-7</v>
      </c>
      <c r="AH21" s="58">
        <v>2.028283776847057E-8</v>
      </c>
      <c r="AI21" s="58">
        <v>1.8592601287764695E-6</v>
      </c>
      <c r="AJ21" s="58">
        <v>2.3663310729882335E-6</v>
      </c>
      <c r="AK21" s="58">
        <v>1.4197986437929404E-7</v>
      </c>
      <c r="AL21" s="58">
        <v>8.4511824035294058E-7</v>
      </c>
      <c r="AM21" s="58">
        <v>6.4228986266823503E-7</v>
      </c>
      <c r="AN21" s="58">
        <v>4.3946148498352905E-7</v>
      </c>
      <c r="AO21" s="58">
        <v>3.5494966094823496E-6</v>
      </c>
      <c r="AP21" s="58">
        <v>4.056567553694114E-8</v>
      </c>
      <c r="AQ21" s="58">
        <f t="shared" si="0"/>
        <v>1.6016376648602404E-4</v>
      </c>
    </row>
    <row r="22" spans="2:43" x14ac:dyDescent="0.25">
      <c r="B22" s="77">
        <v>204</v>
      </c>
      <c r="C22" s="77" t="s">
        <v>109</v>
      </c>
      <c r="D22" s="77" t="s">
        <v>85</v>
      </c>
      <c r="E22" s="58"/>
      <c r="F22" s="58"/>
      <c r="G22" s="58">
        <v>1.2828145078426574E-4</v>
      </c>
      <c r="H22" s="58"/>
      <c r="I22" s="58"/>
      <c r="J22" s="58"/>
      <c r="K22" s="58"/>
      <c r="L22" s="58"/>
      <c r="M22" s="58">
        <v>7.3303686162437564E-5</v>
      </c>
      <c r="N22" s="58"/>
      <c r="O22" s="58"/>
      <c r="P22" s="58"/>
      <c r="Q22" s="58"/>
      <c r="R22" s="58">
        <v>4.5814803851523481E-3</v>
      </c>
      <c r="S22" s="58">
        <v>3.8484435235279724E-4</v>
      </c>
      <c r="T22" s="58"/>
      <c r="U22" s="58"/>
      <c r="V22" s="58">
        <v>3.7262707132572424E-5</v>
      </c>
      <c r="W22" s="58"/>
      <c r="X22" s="58">
        <v>5.3878209329391618E-6</v>
      </c>
      <c r="Y22" s="58"/>
      <c r="Z22" s="58"/>
      <c r="AA22" s="58">
        <v>2.076937774602398E-4</v>
      </c>
      <c r="AB22" s="58"/>
      <c r="AC22" s="58"/>
      <c r="AD22" s="58"/>
      <c r="AE22" s="58"/>
      <c r="AF22" s="58"/>
      <c r="AG22" s="58">
        <v>1.2217281027072928E-5</v>
      </c>
      <c r="AH22" s="58">
        <v>7.3303686162437562E-7</v>
      </c>
      <c r="AI22" s="58">
        <v>6.7195045648901091E-5</v>
      </c>
      <c r="AJ22" s="58">
        <v>8.552096718951051E-5</v>
      </c>
      <c r="AK22" s="58">
        <v>5.1312580313706305E-6</v>
      </c>
      <c r="AL22" s="58">
        <v>3.0543202567682316E-5</v>
      </c>
      <c r="AM22" s="58">
        <v>2.3212833951438563E-5</v>
      </c>
      <c r="AN22" s="58">
        <v>1.5882465335194807E-5</v>
      </c>
      <c r="AO22" s="58">
        <v>1.2828145078426574E-4</v>
      </c>
      <c r="AP22" s="58">
        <v>1.4660737232487512E-6</v>
      </c>
      <c r="AQ22" s="58">
        <f t="shared" si="0"/>
        <v>5.7884377950979098E-3</v>
      </c>
    </row>
    <row r="23" spans="2:43" x14ac:dyDescent="0.25">
      <c r="B23" s="77">
        <v>204</v>
      </c>
      <c r="C23" s="77" t="s">
        <v>110</v>
      </c>
      <c r="D23" s="77" t="s">
        <v>85</v>
      </c>
      <c r="E23" s="58"/>
      <c r="F23" s="58"/>
      <c r="G23" s="58">
        <v>2.3653491023791951E-4</v>
      </c>
      <c r="H23" s="58"/>
      <c r="I23" s="58"/>
      <c r="J23" s="58"/>
      <c r="K23" s="58"/>
      <c r="L23" s="58"/>
      <c r="M23" s="58">
        <v>1.3516280585023971E-4</v>
      </c>
      <c r="N23" s="58"/>
      <c r="O23" s="58"/>
      <c r="P23" s="58"/>
      <c r="Q23" s="58"/>
      <c r="R23" s="58">
        <v>8.4476753656399818E-3</v>
      </c>
      <c r="S23" s="58">
        <v>3.2664344747141269E-3</v>
      </c>
      <c r="T23" s="58"/>
      <c r="U23" s="58"/>
      <c r="V23" s="58">
        <v>6.870775964053852E-5</v>
      </c>
      <c r="W23" s="58"/>
      <c r="X23" s="58">
        <v>9.9344662299926198E-6</v>
      </c>
      <c r="Y23" s="58"/>
      <c r="Z23" s="58"/>
      <c r="AA23" s="58">
        <v>3.8296128324234594E-4</v>
      </c>
      <c r="AB23" s="58"/>
      <c r="AC23" s="58"/>
      <c r="AD23" s="58"/>
      <c r="AE23" s="58"/>
      <c r="AF23" s="58"/>
      <c r="AG23" s="58">
        <v>2.2527134308373291E-5</v>
      </c>
      <c r="AH23" s="58">
        <v>1.3516280585023973E-6</v>
      </c>
      <c r="AI23" s="58">
        <v>1.2389923869605309E-4</v>
      </c>
      <c r="AJ23" s="58">
        <v>1.5768994015861299E-4</v>
      </c>
      <c r="AK23" s="58">
        <v>9.4613964095167822E-6</v>
      </c>
      <c r="AL23" s="58">
        <v>5.6317835770933217E-5</v>
      </c>
      <c r="AM23" s="58">
        <v>4.2801555185909248E-5</v>
      </c>
      <c r="AN23" s="58">
        <v>2.9285274600885272E-5</v>
      </c>
      <c r="AO23" s="58">
        <v>2.3653491023791951E-4</v>
      </c>
      <c r="AP23" s="58">
        <v>2.7032561170047946E-6</v>
      </c>
      <c r="AQ23" s="58">
        <f t="shared" si="0"/>
        <v>1.3229983235098858E-2</v>
      </c>
    </row>
    <row r="24" spans="2:43" x14ac:dyDescent="0.25">
      <c r="B24" s="77">
        <v>204</v>
      </c>
      <c r="C24" s="77" t="s">
        <v>111</v>
      </c>
      <c r="D24" s="77" t="s">
        <v>85</v>
      </c>
      <c r="E24" s="58"/>
      <c r="F24" s="58"/>
      <c r="G24" s="58">
        <v>1.684774021771481E-5</v>
      </c>
      <c r="H24" s="58"/>
      <c r="I24" s="58"/>
      <c r="J24" s="58"/>
      <c r="K24" s="58"/>
      <c r="L24" s="58"/>
      <c r="M24" s="58">
        <v>9.6272801244084643E-6</v>
      </c>
      <c r="N24" s="58"/>
      <c r="O24" s="58"/>
      <c r="P24" s="58"/>
      <c r="Q24" s="58"/>
      <c r="R24" s="58">
        <v>6.0170500777552904E-4</v>
      </c>
      <c r="S24" s="58">
        <v>5.0543220653144452E-5</v>
      </c>
      <c r="T24" s="58"/>
      <c r="U24" s="58"/>
      <c r="V24" s="58">
        <v>4.8938673965743016E-6</v>
      </c>
      <c r="W24" s="58"/>
      <c r="X24" s="58">
        <v>7.0760508914402212E-7</v>
      </c>
      <c r="Y24" s="58"/>
      <c r="Z24" s="58"/>
      <c r="AA24" s="58">
        <v>2.7277293685823985E-5</v>
      </c>
      <c r="AB24" s="58"/>
      <c r="AC24" s="58"/>
      <c r="AD24" s="58"/>
      <c r="AE24" s="58"/>
      <c r="AF24" s="58"/>
      <c r="AG24" s="58">
        <v>1.6045466874014109E-6</v>
      </c>
      <c r="AH24" s="58">
        <v>9.6272801244084638E-8</v>
      </c>
      <c r="AI24" s="58">
        <v>8.8250067807077611E-6</v>
      </c>
      <c r="AJ24" s="58">
        <v>1.1231826811809876E-5</v>
      </c>
      <c r="AK24" s="58">
        <v>6.7390960870859265E-7</v>
      </c>
      <c r="AL24" s="58">
        <v>4.0113667185035272E-6</v>
      </c>
      <c r="AM24" s="58">
        <v>3.0486387060626812E-6</v>
      </c>
      <c r="AN24" s="58">
        <v>2.0859106936218339E-6</v>
      </c>
      <c r="AO24" s="58">
        <v>1.684774021771481E-5</v>
      </c>
      <c r="AP24" s="58">
        <v>1.9254560248816928E-7</v>
      </c>
      <c r="AQ24" s="58">
        <f t="shared" si="0"/>
        <v>7.6021977957060178E-4</v>
      </c>
    </row>
    <row r="25" spans="2:43" x14ac:dyDescent="0.25">
      <c r="B25" s="77">
        <v>204</v>
      </c>
      <c r="C25" s="77" t="s">
        <v>112</v>
      </c>
      <c r="D25" s="77" t="s">
        <v>85</v>
      </c>
      <c r="E25" s="58"/>
      <c r="F25" s="58"/>
      <c r="G25" s="58">
        <v>3.9433820540955334E-4</v>
      </c>
      <c r="H25" s="58"/>
      <c r="I25" s="58"/>
      <c r="J25" s="58"/>
      <c r="K25" s="58"/>
      <c r="L25" s="58"/>
      <c r="M25" s="58">
        <v>2.2533611737688764E-4</v>
      </c>
      <c r="N25" s="58"/>
      <c r="O25" s="58"/>
      <c r="P25" s="58"/>
      <c r="Q25" s="58"/>
      <c r="R25" s="58">
        <v>1.4083507336055479E-2</v>
      </c>
      <c r="S25" s="58">
        <v>5.4456228366081185E-3</v>
      </c>
      <c r="T25" s="58"/>
      <c r="U25" s="58"/>
      <c r="V25" s="58">
        <v>1.1454585966658455E-4</v>
      </c>
      <c r="W25" s="58"/>
      <c r="X25" s="58">
        <v>1.6562204627201246E-5</v>
      </c>
      <c r="Y25" s="58"/>
      <c r="Z25" s="58"/>
      <c r="AA25" s="58">
        <v>6.3845233256784833E-4</v>
      </c>
      <c r="AB25" s="58"/>
      <c r="AC25" s="58"/>
      <c r="AD25" s="58"/>
      <c r="AE25" s="58"/>
      <c r="AF25" s="58"/>
      <c r="AG25" s="58">
        <v>3.7556019562814616E-5</v>
      </c>
      <c r="AH25" s="58">
        <v>2.2533611737688768E-6</v>
      </c>
      <c r="AI25" s="58">
        <v>2.0655810759548035E-4</v>
      </c>
      <c r="AJ25" s="58">
        <v>2.6289213693970234E-4</v>
      </c>
      <c r="AK25" s="58">
        <v>1.5773528216382136E-5</v>
      </c>
      <c r="AL25" s="58">
        <v>9.3890048907036526E-5</v>
      </c>
      <c r="AM25" s="58">
        <v>7.1356437169347759E-5</v>
      </c>
      <c r="AN25" s="58">
        <v>4.8822825431658992E-5</v>
      </c>
      <c r="AO25" s="58">
        <v>3.9433820540955334E-4</v>
      </c>
      <c r="AP25" s="58">
        <v>4.5067223475377535E-6</v>
      </c>
      <c r="AQ25" s="58">
        <f t="shared" si="0"/>
        <v>2.2056312285064956E-2</v>
      </c>
    </row>
    <row r="26" spans="2:43" x14ac:dyDescent="0.25">
      <c r="B26" s="77">
        <v>204</v>
      </c>
      <c r="C26" s="77" t="s">
        <v>113</v>
      </c>
      <c r="D26" s="77" t="s">
        <v>85</v>
      </c>
      <c r="E26" s="58"/>
      <c r="F26" s="58"/>
      <c r="G26" s="58">
        <v>1.599072484957619E-4</v>
      </c>
      <c r="H26" s="58"/>
      <c r="I26" s="58"/>
      <c r="J26" s="58"/>
      <c r="K26" s="58"/>
      <c r="L26" s="58"/>
      <c r="M26" s="58">
        <v>9.1375570569006781E-5</v>
      </c>
      <c r="N26" s="58"/>
      <c r="O26" s="58"/>
      <c r="P26" s="58"/>
      <c r="Q26" s="58"/>
      <c r="R26" s="58">
        <v>5.7109731605629252E-3</v>
      </c>
      <c r="S26" s="58">
        <v>2.2082429554176643E-3</v>
      </c>
      <c r="T26" s="58"/>
      <c r="U26" s="58"/>
      <c r="V26" s="58">
        <v>4.6449248372578454E-5</v>
      </c>
      <c r="W26" s="58"/>
      <c r="X26" s="58">
        <v>6.7161044368219993E-6</v>
      </c>
      <c r="Y26" s="58"/>
      <c r="Z26" s="58"/>
      <c r="AA26" s="58">
        <v>2.5889744994551928E-4</v>
      </c>
      <c r="AB26" s="58"/>
      <c r="AC26" s="58"/>
      <c r="AD26" s="58"/>
      <c r="AE26" s="58"/>
      <c r="AF26" s="58"/>
      <c r="AG26" s="58">
        <v>1.5229261761501136E-5</v>
      </c>
      <c r="AH26" s="58">
        <v>9.1375570569006798E-7</v>
      </c>
      <c r="AI26" s="58">
        <v>8.3760939688256228E-5</v>
      </c>
      <c r="AJ26" s="58">
        <v>1.0660483233050793E-4</v>
      </c>
      <c r="AK26" s="58">
        <v>6.3962899398304752E-6</v>
      </c>
      <c r="AL26" s="58">
        <v>3.8073154403752831E-5</v>
      </c>
      <c r="AM26" s="58">
        <v>2.8935597346852151E-5</v>
      </c>
      <c r="AN26" s="58">
        <v>1.9798040289951472E-5</v>
      </c>
      <c r="AO26" s="58">
        <v>1.599072484957619E-4</v>
      </c>
      <c r="AP26" s="58">
        <v>1.827511411380136E-6</v>
      </c>
      <c r="AQ26" s="58">
        <f t="shared" si="0"/>
        <v>8.9440083691737626E-3</v>
      </c>
    </row>
    <row r="27" spans="2:43" x14ac:dyDescent="0.25">
      <c r="B27" s="77">
        <v>204</v>
      </c>
      <c r="C27" s="77" t="s">
        <v>114</v>
      </c>
      <c r="D27" s="77" t="s">
        <v>85</v>
      </c>
      <c r="E27" s="58"/>
      <c r="F27" s="58"/>
      <c r="G27" s="58">
        <v>2.3055860499293724E-4</v>
      </c>
      <c r="H27" s="58"/>
      <c r="I27" s="58"/>
      <c r="J27" s="58"/>
      <c r="K27" s="58"/>
      <c r="L27" s="58"/>
      <c r="M27" s="58">
        <v>1.3174777428167842E-4</v>
      </c>
      <c r="N27" s="58"/>
      <c r="O27" s="58"/>
      <c r="P27" s="58"/>
      <c r="Q27" s="58"/>
      <c r="R27" s="58">
        <v>8.2342358926049009E-3</v>
      </c>
      <c r="S27" s="58">
        <v>3.183904545140562E-3</v>
      </c>
      <c r="T27" s="58"/>
      <c r="U27" s="58"/>
      <c r="V27" s="58">
        <v>6.6971785259853188E-5</v>
      </c>
      <c r="W27" s="58"/>
      <c r="X27" s="58">
        <v>9.6834614097033649E-6</v>
      </c>
      <c r="Y27" s="58"/>
      <c r="Z27" s="58"/>
      <c r="AA27" s="58">
        <v>3.7328536046475554E-4</v>
      </c>
      <c r="AB27" s="58"/>
      <c r="AC27" s="58"/>
      <c r="AD27" s="58"/>
      <c r="AE27" s="58"/>
      <c r="AF27" s="58"/>
      <c r="AG27" s="58">
        <v>2.1957962380279739E-5</v>
      </c>
      <c r="AH27" s="58">
        <v>1.3174777428167844E-6</v>
      </c>
      <c r="AI27" s="58">
        <v>1.2076879309153856E-4</v>
      </c>
      <c r="AJ27" s="58">
        <v>1.5370573666195818E-4</v>
      </c>
      <c r="AK27" s="58">
        <v>9.2223441997174891E-6</v>
      </c>
      <c r="AL27" s="58">
        <v>5.489490595069934E-5</v>
      </c>
      <c r="AM27" s="58">
        <v>4.1720128522531505E-5</v>
      </c>
      <c r="AN27" s="58">
        <v>2.8545351094363657E-5</v>
      </c>
      <c r="AO27" s="58">
        <v>2.3055860499293724E-4</v>
      </c>
      <c r="AP27" s="58">
        <v>2.6349554856335687E-6</v>
      </c>
      <c r="AQ27" s="58">
        <f t="shared" si="0"/>
        <v>1.2895713684276864E-2</v>
      </c>
    </row>
    <row r="28" spans="2:43" x14ac:dyDescent="0.25">
      <c r="B28" s="77">
        <v>205</v>
      </c>
      <c r="C28" s="77" t="s">
        <v>115</v>
      </c>
      <c r="D28" s="77" t="s">
        <v>85</v>
      </c>
      <c r="E28" s="58"/>
      <c r="F28" s="58"/>
      <c r="G28" s="58">
        <v>7.9467744905639989E-6</v>
      </c>
      <c r="H28" s="58"/>
      <c r="I28" s="58"/>
      <c r="J28" s="58"/>
      <c r="K28" s="58"/>
      <c r="L28" s="58"/>
      <c r="M28" s="58">
        <v>4.5410139946079994E-6</v>
      </c>
      <c r="N28" s="58"/>
      <c r="O28" s="58"/>
      <c r="P28" s="58"/>
      <c r="Q28" s="58"/>
      <c r="R28" s="58">
        <v>2.8381337466299995E-4</v>
      </c>
      <c r="S28" s="58">
        <v>2.3840323471692003E-5</v>
      </c>
      <c r="T28" s="58"/>
      <c r="U28" s="58"/>
      <c r="V28" s="58">
        <v>2.3083487805923999E-6</v>
      </c>
      <c r="W28" s="58"/>
      <c r="X28" s="58">
        <v>3.3376452860368801E-7</v>
      </c>
      <c r="Y28" s="58"/>
      <c r="Z28" s="58"/>
      <c r="AA28" s="58">
        <v>1.2866206318056003E-5</v>
      </c>
      <c r="AB28" s="58"/>
      <c r="AC28" s="58"/>
      <c r="AD28" s="58"/>
      <c r="AE28" s="58"/>
      <c r="AF28" s="58"/>
      <c r="AG28" s="58">
        <v>7.5683566576800021E-7</v>
      </c>
      <c r="AH28" s="58">
        <v>4.5410139946080006E-8</v>
      </c>
      <c r="AI28" s="58">
        <v>4.1625961617240003E-6</v>
      </c>
      <c r="AJ28" s="58">
        <v>5.2978496603760001E-6</v>
      </c>
      <c r="AK28" s="58">
        <v>3.1787097962256004E-7</v>
      </c>
      <c r="AL28" s="58">
        <v>1.8920891644200002E-6</v>
      </c>
      <c r="AM28" s="58">
        <v>1.4379877649591999E-6</v>
      </c>
      <c r="AN28" s="58">
        <v>9.838863654983999E-7</v>
      </c>
      <c r="AO28" s="58">
        <v>7.9467744905639989E-6</v>
      </c>
      <c r="AP28" s="58">
        <v>9.0820279892160012E-8</v>
      </c>
      <c r="AQ28" s="58">
        <f t="shared" si="0"/>
        <v>3.5858192691988651E-4</v>
      </c>
    </row>
    <row r="29" spans="2:43" x14ac:dyDescent="0.25">
      <c r="B29" s="77">
        <v>205</v>
      </c>
      <c r="C29" s="77" t="s">
        <v>116</v>
      </c>
      <c r="D29" s="77" t="s">
        <v>85</v>
      </c>
      <c r="E29" s="58"/>
      <c r="F29" s="58"/>
      <c r="G29" s="58">
        <v>7.9467744905639989E-6</v>
      </c>
      <c r="H29" s="58"/>
      <c r="I29" s="58"/>
      <c r="J29" s="58"/>
      <c r="K29" s="58"/>
      <c r="L29" s="58"/>
      <c r="M29" s="58">
        <v>4.5410139946079994E-6</v>
      </c>
      <c r="N29" s="58"/>
      <c r="O29" s="58"/>
      <c r="P29" s="58"/>
      <c r="Q29" s="58"/>
      <c r="R29" s="58">
        <v>2.8381337466299995E-4</v>
      </c>
      <c r="S29" s="58">
        <v>2.3840323471692003E-5</v>
      </c>
      <c r="T29" s="58"/>
      <c r="U29" s="58"/>
      <c r="V29" s="58">
        <v>2.3083487805923999E-6</v>
      </c>
      <c r="W29" s="58"/>
      <c r="X29" s="58">
        <v>3.3376452860368801E-7</v>
      </c>
      <c r="Y29" s="58"/>
      <c r="Z29" s="58"/>
      <c r="AA29" s="58">
        <v>1.2866206318056003E-5</v>
      </c>
      <c r="AB29" s="58"/>
      <c r="AC29" s="58"/>
      <c r="AD29" s="58"/>
      <c r="AE29" s="58"/>
      <c r="AF29" s="58"/>
      <c r="AG29" s="58">
        <v>7.5683566576800021E-7</v>
      </c>
      <c r="AH29" s="58">
        <v>4.5410139946080006E-8</v>
      </c>
      <c r="AI29" s="58">
        <v>4.1625961617240003E-6</v>
      </c>
      <c r="AJ29" s="58">
        <v>5.2978496603760001E-6</v>
      </c>
      <c r="AK29" s="58">
        <v>3.1787097962256004E-7</v>
      </c>
      <c r="AL29" s="58">
        <v>1.8920891644200002E-6</v>
      </c>
      <c r="AM29" s="58">
        <v>1.4379877649591999E-6</v>
      </c>
      <c r="AN29" s="58">
        <v>9.838863654983999E-7</v>
      </c>
      <c r="AO29" s="58">
        <v>7.9467744905639989E-6</v>
      </c>
      <c r="AP29" s="58">
        <v>9.0820279892160012E-8</v>
      </c>
      <c r="AQ29" s="58">
        <f t="shared" si="0"/>
        <v>3.5858192691988651E-4</v>
      </c>
    </row>
    <row r="30" spans="2:43" x14ac:dyDescent="0.25">
      <c r="B30" s="77">
        <v>205</v>
      </c>
      <c r="C30" s="77" t="s">
        <v>117</v>
      </c>
      <c r="D30" s="77" t="s">
        <v>85</v>
      </c>
      <c r="E30" s="58"/>
      <c r="F30" s="58"/>
      <c r="G30" s="58">
        <v>1.8698292918974108E-6</v>
      </c>
      <c r="H30" s="58"/>
      <c r="I30" s="58"/>
      <c r="J30" s="58"/>
      <c r="K30" s="58"/>
      <c r="L30" s="58"/>
      <c r="M30" s="58">
        <v>1.0684738810842347E-6</v>
      </c>
      <c r="N30" s="58"/>
      <c r="O30" s="58"/>
      <c r="P30" s="58"/>
      <c r="Q30" s="58"/>
      <c r="R30" s="58">
        <v>6.6779617567764673E-5</v>
      </c>
      <c r="S30" s="58">
        <v>5.6094878756922339E-6</v>
      </c>
      <c r="T30" s="58"/>
      <c r="U30" s="58"/>
      <c r="V30" s="58">
        <v>5.4314088955115251E-7</v>
      </c>
      <c r="W30" s="58"/>
      <c r="X30" s="58">
        <v>7.853283025969126E-8</v>
      </c>
      <c r="Y30" s="58"/>
      <c r="Z30" s="58"/>
      <c r="AA30" s="58">
        <v>3.0273426630719987E-6</v>
      </c>
      <c r="AB30" s="58"/>
      <c r="AC30" s="58"/>
      <c r="AD30" s="58"/>
      <c r="AE30" s="58"/>
      <c r="AF30" s="58"/>
      <c r="AG30" s="58">
        <v>1.7807898018070579E-7</v>
      </c>
      <c r="AH30" s="58">
        <v>1.0684738810842346E-8</v>
      </c>
      <c r="AI30" s="58">
        <v>9.7943439099388212E-7</v>
      </c>
      <c r="AJ30" s="58">
        <v>1.2465528612649403E-6</v>
      </c>
      <c r="AK30" s="58">
        <v>7.4793171675896424E-8</v>
      </c>
      <c r="AL30" s="58">
        <v>4.451974504517645E-7</v>
      </c>
      <c r="AM30" s="58">
        <v>3.3835006234334102E-7</v>
      </c>
      <c r="AN30" s="58">
        <v>2.3150267423491753E-7</v>
      </c>
      <c r="AO30" s="58">
        <v>1.8698292918974108E-6</v>
      </c>
      <c r="AP30" s="58">
        <v>2.1369477621684693E-8</v>
      </c>
      <c r="AQ30" s="58">
        <f t="shared" si="0"/>
        <v>8.4372218098796779E-5</v>
      </c>
    </row>
    <row r="31" spans="2:43" x14ac:dyDescent="0.25">
      <c r="B31" s="77">
        <v>205</v>
      </c>
      <c r="C31" s="77" t="s">
        <v>118</v>
      </c>
      <c r="D31" s="77" t="s">
        <v>85</v>
      </c>
      <c r="E31" s="58"/>
      <c r="F31" s="58"/>
      <c r="G31" s="58">
        <v>7.16551359160992E-3</v>
      </c>
      <c r="H31" s="58"/>
      <c r="I31" s="58"/>
      <c r="J31" s="58"/>
      <c r="K31" s="58"/>
      <c r="L31" s="58"/>
      <c r="M31" s="58">
        <v>4.0945791952056686E-3</v>
      </c>
      <c r="N31" s="58"/>
      <c r="O31" s="58"/>
      <c r="P31" s="58"/>
      <c r="Q31" s="58"/>
      <c r="R31" s="58">
        <v>0.25591119970035425</v>
      </c>
      <c r="S31" s="58">
        <v>9.8952330550803672E-2</v>
      </c>
      <c r="T31" s="58"/>
      <c r="U31" s="58"/>
      <c r="V31" s="58">
        <v>2.0814110908962146E-3</v>
      </c>
      <c r="W31" s="58"/>
      <c r="X31" s="58">
        <v>3.0095157084761661E-4</v>
      </c>
      <c r="Y31" s="58"/>
      <c r="Z31" s="58"/>
      <c r="AA31" s="58">
        <v>1.1601307719749394E-2</v>
      </c>
      <c r="AB31" s="58"/>
      <c r="AC31" s="58"/>
      <c r="AD31" s="58"/>
      <c r="AE31" s="58"/>
      <c r="AF31" s="58"/>
      <c r="AG31" s="58">
        <v>6.8242986586761146E-4</v>
      </c>
      <c r="AH31" s="58">
        <v>4.0945791952056683E-5</v>
      </c>
      <c r="AI31" s="58">
        <v>3.753364262271863E-3</v>
      </c>
      <c r="AJ31" s="58">
        <v>4.7770090610732806E-3</v>
      </c>
      <c r="AK31" s="58">
        <v>2.8662054366439683E-4</v>
      </c>
      <c r="AL31" s="58">
        <v>1.7060746646690287E-3</v>
      </c>
      <c r="AM31" s="58">
        <v>1.2966167451484618E-3</v>
      </c>
      <c r="AN31" s="58">
        <v>8.8715882562789481E-4</v>
      </c>
      <c r="AO31" s="58">
        <v>7.16551359160992E-3</v>
      </c>
      <c r="AP31" s="58">
        <v>8.1891583904113367E-5</v>
      </c>
      <c r="AQ31" s="58">
        <f t="shared" si="0"/>
        <v>0.40078491835525537</v>
      </c>
    </row>
    <row r="32" spans="2:43" x14ac:dyDescent="0.25">
      <c r="B32" s="77">
        <v>206</v>
      </c>
      <c r="C32" s="77" t="s">
        <v>119</v>
      </c>
      <c r="D32" s="77" t="s">
        <v>85</v>
      </c>
      <c r="E32" s="58"/>
      <c r="F32" s="58"/>
      <c r="G32" s="58">
        <v>3.5370857821764673E-6</v>
      </c>
      <c r="H32" s="58"/>
      <c r="I32" s="58"/>
      <c r="J32" s="58"/>
      <c r="K32" s="58"/>
      <c r="L32" s="58"/>
      <c r="M32" s="58">
        <v>2.0211918755294105E-6</v>
      </c>
      <c r="N32" s="58"/>
      <c r="O32" s="58"/>
      <c r="P32" s="58"/>
      <c r="Q32" s="58"/>
      <c r="R32" s="58">
        <v>1.2632449222058816E-4</v>
      </c>
      <c r="S32" s="58">
        <v>1.0611257346529405E-5</v>
      </c>
      <c r="T32" s="58"/>
      <c r="U32" s="58"/>
      <c r="V32" s="58">
        <v>1.0274392033941167E-6</v>
      </c>
      <c r="W32" s="58"/>
      <c r="X32" s="58">
        <v>1.4855760285141164E-7</v>
      </c>
      <c r="Y32" s="58"/>
      <c r="Z32" s="58"/>
      <c r="AA32" s="58">
        <v>5.7267103139999954E-6</v>
      </c>
      <c r="AB32" s="58"/>
      <c r="AC32" s="58"/>
      <c r="AD32" s="58"/>
      <c r="AE32" s="58"/>
      <c r="AF32" s="58"/>
      <c r="AG32" s="58">
        <v>3.3686531258823512E-7</v>
      </c>
      <c r="AH32" s="58">
        <v>2.0211918755294101E-8</v>
      </c>
      <c r="AI32" s="58">
        <v>1.8527592192352929E-6</v>
      </c>
      <c r="AJ32" s="58">
        <v>2.3580571881176453E-6</v>
      </c>
      <c r="AK32" s="58">
        <v>1.4148343128705872E-7</v>
      </c>
      <c r="AL32" s="58">
        <v>8.4216328147058764E-7</v>
      </c>
      <c r="AM32" s="58">
        <v>6.4004409391764678E-7</v>
      </c>
      <c r="AN32" s="58">
        <v>4.379249063647055E-7</v>
      </c>
      <c r="AO32" s="58">
        <v>3.5370857821764673E-6</v>
      </c>
      <c r="AP32" s="58">
        <v>4.0423837510588201E-8</v>
      </c>
      <c r="AQ32" s="58">
        <f t="shared" si="0"/>
        <v>1.5960375331649252E-4</v>
      </c>
    </row>
    <row r="33" spans="1:46" x14ac:dyDescent="0.25">
      <c r="B33" s="77">
        <v>206</v>
      </c>
      <c r="C33" s="77" t="s">
        <v>120</v>
      </c>
      <c r="D33" s="77" t="s">
        <v>85</v>
      </c>
      <c r="E33" s="58"/>
      <c r="F33" s="58"/>
      <c r="G33" s="58">
        <v>2.9027559520856986E-5</v>
      </c>
      <c r="H33" s="58"/>
      <c r="I33" s="58"/>
      <c r="J33" s="58"/>
      <c r="K33" s="58"/>
      <c r="L33" s="58"/>
      <c r="M33" s="58">
        <v>1.6587176869061134E-5</v>
      </c>
      <c r="N33" s="58"/>
      <c r="O33" s="58"/>
      <c r="P33" s="58"/>
      <c r="Q33" s="58"/>
      <c r="R33" s="58">
        <v>1.0366985543163209E-3</v>
      </c>
      <c r="S33" s="58">
        <v>8.7082678562570978E-5</v>
      </c>
      <c r="T33" s="58"/>
      <c r="U33" s="58"/>
      <c r="V33" s="58">
        <v>8.43181490843941E-6</v>
      </c>
      <c r="W33" s="58"/>
      <c r="X33" s="58">
        <v>1.2191574998759934E-6</v>
      </c>
      <c r="Y33" s="58"/>
      <c r="Z33" s="58"/>
      <c r="AA33" s="58">
        <v>4.6997001129006554E-5</v>
      </c>
      <c r="AB33" s="58"/>
      <c r="AC33" s="58"/>
      <c r="AD33" s="58"/>
      <c r="AE33" s="58"/>
      <c r="AF33" s="58"/>
      <c r="AG33" s="58">
        <v>2.7645294781768566E-6</v>
      </c>
      <c r="AH33" s="58">
        <v>1.6587176869061137E-7</v>
      </c>
      <c r="AI33" s="58">
        <v>1.5204912129972707E-5</v>
      </c>
      <c r="AJ33" s="58">
        <v>1.9351706347237992E-5</v>
      </c>
      <c r="AK33" s="58">
        <v>1.1611023808342795E-6</v>
      </c>
      <c r="AL33" s="58">
        <v>6.9113236954421405E-6</v>
      </c>
      <c r="AM33" s="58">
        <v>5.2526060085360263E-6</v>
      </c>
      <c r="AN33" s="58">
        <v>3.5938883216299125E-6</v>
      </c>
      <c r="AO33" s="58">
        <v>2.9027559520856986E-5</v>
      </c>
      <c r="AP33" s="58">
        <v>3.3174353738122274E-7</v>
      </c>
      <c r="AQ33" s="58">
        <f t="shared" si="0"/>
        <v>1.3098091859948906E-3</v>
      </c>
    </row>
    <row r="34" spans="1:46" x14ac:dyDescent="0.25">
      <c r="B34" s="77">
        <v>206</v>
      </c>
      <c r="C34" s="77" t="s">
        <v>121</v>
      </c>
      <c r="D34" s="77" t="s">
        <v>85</v>
      </c>
      <c r="E34" s="58"/>
      <c r="F34" s="58"/>
      <c r="G34" s="58">
        <v>2.1098823529411763E-6</v>
      </c>
      <c r="H34" s="58"/>
      <c r="I34" s="58"/>
      <c r="J34" s="58"/>
      <c r="K34" s="58"/>
      <c r="L34" s="58"/>
      <c r="M34" s="58">
        <v>1.2056470588235292E-6</v>
      </c>
      <c r="N34" s="58"/>
      <c r="O34" s="58"/>
      <c r="P34" s="58"/>
      <c r="Q34" s="58"/>
      <c r="R34" s="58">
        <v>7.5352941176470574E-5</v>
      </c>
      <c r="S34" s="58">
        <v>2.9136470588235291E-5</v>
      </c>
      <c r="T34" s="58"/>
      <c r="U34" s="58"/>
      <c r="V34" s="58">
        <v>6.1287058823529402E-7</v>
      </c>
      <c r="W34" s="58"/>
      <c r="X34" s="58">
        <v>8.8615058823529399E-8</v>
      </c>
      <c r="Y34" s="58"/>
      <c r="Z34" s="58"/>
      <c r="AA34" s="58">
        <v>3.416E-6</v>
      </c>
      <c r="AB34" s="58"/>
      <c r="AC34" s="58"/>
      <c r="AD34" s="58"/>
      <c r="AE34" s="58"/>
      <c r="AF34" s="58"/>
      <c r="AG34" s="58">
        <v>2.0094117647058824E-7</v>
      </c>
      <c r="AH34" s="58">
        <v>1.2056470588235293E-8</v>
      </c>
      <c r="AI34" s="58">
        <v>1.1051764705882352E-6</v>
      </c>
      <c r="AJ34" s="58">
        <v>1.4065882352941176E-6</v>
      </c>
      <c r="AK34" s="58">
        <v>8.4395294117647056E-8</v>
      </c>
      <c r="AL34" s="58">
        <v>5.0235294117647055E-7</v>
      </c>
      <c r="AM34" s="58">
        <v>3.8178823529411767E-7</v>
      </c>
      <c r="AN34" s="58">
        <v>2.6122352941176468E-7</v>
      </c>
      <c r="AO34" s="58">
        <v>2.1098823529411763E-6</v>
      </c>
      <c r="AP34" s="58">
        <v>2.4112941176470586E-8</v>
      </c>
      <c r="AQ34" s="58">
        <f t="shared" si="0"/>
        <v>1.1801094447058819E-4</v>
      </c>
    </row>
    <row r="35" spans="1:46" x14ac:dyDescent="0.25">
      <c r="B35" s="45">
        <v>202</v>
      </c>
      <c r="C35" s="46" t="s">
        <v>122</v>
      </c>
      <c r="D35" s="77" t="s">
        <v>79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>
        <v>2.8638E-10</v>
      </c>
      <c r="AK35" s="58"/>
      <c r="AL35" s="58"/>
      <c r="AM35" s="58"/>
      <c r="AN35" s="58"/>
      <c r="AO35" s="58"/>
      <c r="AP35" s="58"/>
      <c r="AQ35" s="58">
        <f t="shared" si="0"/>
        <v>2.8638E-10</v>
      </c>
    </row>
    <row r="36" spans="1:46" x14ac:dyDescent="0.25">
      <c r="B36" s="45">
        <v>302</v>
      </c>
      <c r="C36" s="46" t="s">
        <v>126</v>
      </c>
      <c r="D36" s="77" t="s">
        <v>79</v>
      </c>
      <c r="E36" s="58"/>
      <c r="F36" s="58"/>
      <c r="G36" s="58">
        <v>0</v>
      </c>
      <c r="H36" s="58"/>
      <c r="I36" s="58">
        <v>0</v>
      </c>
      <c r="J36" s="58"/>
      <c r="K36" s="58"/>
      <c r="L36" s="58"/>
      <c r="M36" s="58"/>
      <c r="N36" s="58"/>
      <c r="O36" s="58">
        <v>0</v>
      </c>
      <c r="P36" s="58"/>
      <c r="Q36" s="58"/>
      <c r="R36" s="58"/>
      <c r="S36" s="58"/>
      <c r="T36" s="58"/>
      <c r="U36" s="58"/>
      <c r="V36" s="58">
        <v>0</v>
      </c>
      <c r="W36" s="58"/>
      <c r="X36" s="58"/>
      <c r="Y36" s="58"/>
      <c r="Z36" s="58">
        <v>0</v>
      </c>
      <c r="AA36" s="58">
        <v>0</v>
      </c>
      <c r="AB36" s="58"/>
      <c r="AC36" s="58"/>
      <c r="AD36" s="58"/>
      <c r="AE36" s="58"/>
      <c r="AF36" s="58">
        <v>0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>
        <f t="shared" si="0"/>
        <v>0</v>
      </c>
    </row>
    <row r="37" spans="1:46" x14ac:dyDescent="0.25">
      <c r="B37" s="45">
        <v>303</v>
      </c>
      <c r="C37" s="46" t="s">
        <v>127</v>
      </c>
      <c r="D37" s="77" t="s">
        <v>79</v>
      </c>
      <c r="E37" s="58"/>
      <c r="F37" s="58"/>
      <c r="G37" s="58">
        <v>0</v>
      </c>
      <c r="H37" s="58"/>
      <c r="I37" s="58">
        <v>0</v>
      </c>
      <c r="J37" s="58"/>
      <c r="K37" s="58"/>
      <c r="L37" s="58"/>
      <c r="M37" s="58"/>
      <c r="N37" s="58"/>
      <c r="O37" s="58">
        <v>0</v>
      </c>
      <c r="P37" s="58"/>
      <c r="Q37" s="58"/>
      <c r="R37" s="58"/>
      <c r="S37" s="58"/>
      <c r="T37" s="58"/>
      <c r="U37" s="58"/>
      <c r="V37" s="58">
        <v>0</v>
      </c>
      <c r="W37" s="58"/>
      <c r="X37" s="58"/>
      <c r="Y37" s="58"/>
      <c r="Z37" s="58">
        <v>0</v>
      </c>
      <c r="AA37" s="58">
        <v>0</v>
      </c>
      <c r="AB37" s="58"/>
      <c r="AC37" s="58"/>
      <c r="AD37" s="58"/>
      <c r="AE37" s="58"/>
      <c r="AF37" s="58">
        <v>0</v>
      </c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>
        <f t="shared" si="0"/>
        <v>0</v>
      </c>
    </row>
    <row r="38" spans="1:46" x14ac:dyDescent="0.25">
      <c r="B38" s="45">
        <v>304</v>
      </c>
      <c r="C38" s="59" t="s">
        <v>128</v>
      </c>
      <c r="D38" s="77" t="s">
        <v>79</v>
      </c>
      <c r="E38" s="58"/>
      <c r="F38" s="58"/>
      <c r="G38" s="58">
        <v>5.3325970000000005E-6</v>
      </c>
      <c r="H38" s="58"/>
      <c r="I38" s="58">
        <v>1.8186011000000002E-5</v>
      </c>
      <c r="J38" s="58"/>
      <c r="K38" s="58"/>
      <c r="L38" s="58"/>
      <c r="M38" s="58"/>
      <c r="N38" s="58"/>
      <c r="O38" s="58">
        <v>2.3785E-9</v>
      </c>
      <c r="P38" s="58"/>
      <c r="Q38" s="58"/>
      <c r="R38" s="58"/>
      <c r="S38" s="58"/>
      <c r="T38" s="58"/>
      <c r="U38" s="58"/>
      <c r="V38" s="58">
        <v>0</v>
      </c>
      <c r="W38" s="58"/>
      <c r="X38" s="58"/>
      <c r="Y38" s="58"/>
      <c r="Z38" s="58">
        <v>0</v>
      </c>
      <c r="AA38" s="58">
        <v>1.6649499999999998E-7</v>
      </c>
      <c r="AB38" s="58"/>
      <c r="AC38" s="58"/>
      <c r="AD38" s="58"/>
      <c r="AE38" s="58"/>
      <c r="AF38" s="58">
        <v>0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>
        <f t="shared" si="0"/>
        <v>2.3687481500000003E-5</v>
      </c>
    </row>
    <row r="39" spans="1:46" x14ac:dyDescent="0.25">
      <c r="B39" s="77">
        <v>501</v>
      </c>
      <c r="C39" s="77" t="s">
        <v>185</v>
      </c>
      <c r="D39" s="77" t="s">
        <v>85</v>
      </c>
      <c r="E39" s="58"/>
      <c r="F39" s="58"/>
      <c r="G39" s="58">
        <v>1.1687148671459513</v>
      </c>
      <c r="H39" s="58"/>
      <c r="I39" s="58">
        <v>0.84025494515150845</v>
      </c>
      <c r="J39" s="58"/>
      <c r="K39" s="58"/>
      <c r="L39" s="58"/>
      <c r="M39" s="58"/>
      <c r="N39" s="58"/>
      <c r="O39" s="58">
        <v>4.7694157814092031E-2</v>
      </c>
      <c r="P39" s="58"/>
      <c r="Q39" s="58">
        <v>1.5175356030194245E-3</v>
      </c>
      <c r="R39" s="58"/>
      <c r="S39" s="58">
        <v>5.7275569866267915E-3</v>
      </c>
      <c r="T39" s="58">
        <v>0.94578072281929315</v>
      </c>
      <c r="U39" s="58"/>
      <c r="V39" s="58">
        <v>0.12750048025464375</v>
      </c>
      <c r="W39" s="58"/>
      <c r="X39" s="58"/>
      <c r="Y39" s="58"/>
      <c r="Z39" s="58">
        <v>7.6745949042559589E-2</v>
      </c>
      <c r="AA39" s="58">
        <v>0.65226159235119474</v>
      </c>
      <c r="AB39" s="58"/>
      <c r="AC39" s="58"/>
      <c r="AD39" s="58"/>
      <c r="AE39" s="58"/>
      <c r="AF39" s="58">
        <v>6.0704824816096299E-2</v>
      </c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>
        <f t="shared" si="0"/>
        <v>3.9269026319849849</v>
      </c>
      <c r="AS39" s="58"/>
      <c r="AT39" s="58"/>
    </row>
    <row r="40" spans="1:46" x14ac:dyDescent="0.25">
      <c r="A40" s="58"/>
      <c r="B40" s="77">
        <v>502</v>
      </c>
      <c r="C40" s="77" t="s">
        <v>135</v>
      </c>
      <c r="D40" s="77" t="s">
        <v>85</v>
      </c>
      <c r="E40" s="58"/>
      <c r="F40" s="58"/>
      <c r="G40" s="58">
        <v>2.3885416666667205</v>
      </c>
      <c r="H40" s="58"/>
      <c r="I40" s="58"/>
      <c r="J40" s="58"/>
      <c r="K40" s="58"/>
      <c r="L40" s="58"/>
      <c r="M40" s="58"/>
      <c r="N40" s="58"/>
      <c r="O40" s="58">
        <v>3.4285714285714284E-3</v>
      </c>
      <c r="P40" s="58"/>
      <c r="Q40" s="58"/>
      <c r="R40" s="58"/>
      <c r="S40" s="58"/>
      <c r="T40" s="58"/>
      <c r="U40" s="58"/>
      <c r="V40" s="58">
        <v>3.0812722222225856E-2</v>
      </c>
      <c r="W40" s="58">
        <v>2.2681904761904757E-7</v>
      </c>
      <c r="X40" s="58">
        <v>2.7235000000000002E-3</v>
      </c>
      <c r="Y40" s="58"/>
      <c r="Z40" s="58">
        <v>5.7112825396826411E-2</v>
      </c>
      <c r="AA40" s="58">
        <v>0.51296555555557921</v>
      </c>
      <c r="AB40" s="58"/>
      <c r="AC40" s="58"/>
      <c r="AD40" s="58"/>
      <c r="AE40" s="58"/>
      <c r="AF40" s="58">
        <v>2.2884285714285715E-3</v>
      </c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>
        <f t="shared" si="0"/>
        <v>2.9978734966603997</v>
      </c>
      <c r="AS40" s="58"/>
      <c r="AT40" s="58"/>
    </row>
    <row r="41" spans="1:46" x14ac:dyDescent="0.25">
      <c r="B41" s="77" t="s">
        <v>141</v>
      </c>
      <c r="C41" s="77" t="s">
        <v>142</v>
      </c>
      <c r="D41" s="77" t="s">
        <v>85</v>
      </c>
      <c r="E41" s="58"/>
      <c r="F41" s="58"/>
      <c r="G41" s="58">
        <v>2.426241256736612E-5</v>
      </c>
      <c r="H41" s="58"/>
      <c r="I41" s="58"/>
      <c r="J41" s="58"/>
      <c r="K41" s="58"/>
      <c r="L41" s="58"/>
      <c r="M41" s="58">
        <v>1.3864235752780643E-5</v>
      </c>
      <c r="N41" s="58"/>
      <c r="O41" s="58"/>
      <c r="P41" s="58"/>
      <c r="Q41" s="58"/>
      <c r="R41" s="58">
        <v>8.6651473454879004E-4</v>
      </c>
      <c r="S41" s="58">
        <v>7.2787237702098381E-5</v>
      </c>
      <c r="T41" s="58"/>
      <c r="U41" s="58"/>
      <c r="V41" s="58">
        <v>7.0476531743301599E-6</v>
      </c>
      <c r="W41" s="58"/>
      <c r="X41" s="58">
        <v>1.0190213278293775E-6</v>
      </c>
      <c r="Y41" s="58"/>
      <c r="Z41" s="58"/>
      <c r="AA41" s="58">
        <v>3.9282001299545162E-5</v>
      </c>
      <c r="AB41" s="58"/>
      <c r="AC41" s="58"/>
      <c r="AD41" s="58"/>
      <c r="AE41" s="58"/>
      <c r="AF41" s="58"/>
      <c r="AG41" s="58">
        <v>2.3107059587967742E-6</v>
      </c>
      <c r="AH41" s="58">
        <v>1.3864235752780646E-7</v>
      </c>
      <c r="AI41" s="58">
        <v>1.2708882773382257E-5</v>
      </c>
      <c r="AJ41" s="58">
        <v>1.6174941711577419E-5</v>
      </c>
      <c r="AK41" s="58">
        <v>9.7049650269464503E-7</v>
      </c>
      <c r="AL41" s="58">
        <v>5.7767648969919366E-6</v>
      </c>
      <c r="AM41" s="58">
        <v>4.3903413217138713E-6</v>
      </c>
      <c r="AN41" s="58">
        <v>3.0039177464358052E-6</v>
      </c>
      <c r="AO41" s="58">
        <v>2.426241256736612E-5</v>
      </c>
      <c r="AP41" s="58">
        <v>2.7728471505561291E-7</v>
      </c>
      <c r="AQ41" s="58">
        <f t="shared" si="0"/>
        <v>1.0947916869242826E-3</v>
      </c>
    </row>
    <row r="42" spans="1:46" x14ac:dyDescent="0.25">
      <c r="B42" s="79" t="s">
        <v>52</v>
      </c>
      <c r="C42" s="79"/>
      <c r="D42" s="79"/>
      <c r="E42" s="80">
        <f>SUM(E8:E41)</f>
        <v>2.9177051131669997E-2</v>
      </c>
      <c r="F42" s="80">
        <f>SUM(F8:F41)</f>
        <v>4.6724936261250006E-3</v>
      </c>
      <c r="G42" s="80">
        <f>SUM(G8:G41)</f>
        <v>3.5792806625826254</v>
      </c>
      <c r="H42" s="80">
        <f>SUM(H8:H41)</f>
        <v>4.3015859999999977E-7</v>
      </c>
      <c r="I42" s="80">
        <f>SUM(I8:I41)</f>
        <v>0.84059076824383749</v>
      </c>
      <c r="J42" s="80">
        <f t="shared" ref="J42:AQ42" si="1">SUM(J8:J41)</f>
        <v>7.446613499999996E-8</v>
      </c>
      <c r="K42" s="80">
        <f t="shared" si="1"/>
        <v>6.1683119999999969E-8</v>
      </c>
      <c r="L42" s="80">
        <f t="shared" si="1"/>
        <v>5.7827924999999973E-8</v>
      </c>
      <c r="M42" s="80">
        <f t="shared" si="1"/>
        <v>7.5356058515392609E-3</v>
      </c>
      <c r="N42" s="80">
        <f t="shared" si="1"/>
        <v>5.356691999999998E-8</v>
      </c>
      <c r="O42" s="80">
        <f t="shared" si="1"/>
        <v>7.4378805815298474E-2</v>
      </c>
      <c r="P42" s="80">
        <f t="shared" si="1"/>
        <v>8.9886914999999946E-8</v>
      </c>
      <c r="Q42" s="80">
        <f t="shared" si="1"/>
        <v>1.5175356030194245E-3</v>
      </c>
      <c r="R42" s="80">
        <f t="shared" si="1"/>
        <v>0.98721346804114862</v>
      </c>
      <c r="S42" s="80">
        <f t="shared" si="1"/>
        <v>0.13381052445668323</v>
      </c>
      <c r="T42" s="80">
        <f t="shared" si="1"/>
        <v>0.9457857954442932</v>
      </c>
      <c r="U42" s="80">
        <f t="shared" si="1"/>
        <v>4.0580999999999985E-8</v>
      </c>
      <c r="V42" s="80">
        <f t="shared" si="1"/>
        <v>0.16309868891579074</v>
      </c>
      <c r="W42" s="80">
        <f t="shared" si="1"/>
        <v>2.7551624761904753E-7</v>
      </c>
      <c r="X42" s="80">
        <f t="shared" si="1"/>
        <v>4.8861119074985367E-3</v>
      </c>
      <c r="Y42" s="80">
        <f t="shared" si="1"/>
        <v>2.1075744237044999E-2</v>
      </c>
      <c r="Z42" s="80">
        <f t="shared" si="1"/>
        <v>0.13385882232496599</v>
      </c>
      <c r="AA42" s="80">
        <f t="shared" si="1"/>
        <v>1.2811045431539019</v>
      </c>
      <c r="AB42" s="80">
        <f t="shared" si="1"/>
        <v>8.1161999999999969E-8</v>
      </c>
      <c r="AC42" s="80">
        <f t="shared" si="1"/>
        <v>6.4523789999999969E-8</v>
      </c>
      <c r="AD42" s="80">
        <f t="shared" si="1"/>
        <v>5.072624999999997E-7</v>
      </c>
      <c r="AE42" s="80">
        <f t="shared" si="1"/>
        <v>3.0232844999999984E-8</v>
      </c>
      <c r="AF42" s="80">
        <f t="shared" si="1"/>
        <v>0.10953909175037486</v>
      </c>
      <c r="AG42" s="80">
        <f t="shared" si="1"/>
        <v>1.2559343085898767E-3</v>
      </c>
      <c r="AH42" s="80">
        <f t="shared" si="1"/>
        <v>7.5356058515392593E-5</v>
      </c>
      <c r="AI42" s="80">
        <f t="shared" si="1"/>
        <v>6.907638697244322E-3</v>
      </c>
      <c r="AJ42" s="80">
        <f t="shared" si="1"/>
        <v>8.7915404465091409E-3</v>
      </c>
      <c r="AK42" s="80">
        <f t="shared" si="1"/>
        <v>5.2749240960774818E-4</v>
      </c>
      <c r="AL42" s="80">
        <f t="shared" si="1"/>
        <v>2.9040456290349453E-3</v>
      </c>
      <c r="AM42" s="80">
        <f t="shared" si="1"/>
        <v>2.3862751863207663E-3</v>
      </c>
      <c r="AN42" s="80">
        <f t="shared" si="1"/>
        <v>1.6327146011668396E-3</v>
      </c>
      <c r="AO42" s="80">
        <f t="shared" si="1"/>
        <v>1.3187310240193704E-2</v>
      </c>
      <c r="AP42" s="80">
        <f t="shared" si="1"/>
        <v>1.5071211703078519E-4</v>
      </c>
      <c r="AQ42" s="80">
        <f t="shared" si="1"/>
        <v>8.3553464996480269</v>
      </c>
    </row>
    <row r="43" spans="1:46" x14ac:dyDescent="0.25">
      <c r="AQ43" s="58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AAFAA2355-353081341-11499</_dlc_DocId>
    <_dlc_DocIdUrl xmlns="3ca3ccd0-e965-405b-b38b-db63887a28fc">
      <Url>https://eu001-sp.shell.com/sites/AAFAA2355/_layouts/15/DocIdRedir.aspx?ID=AAFAA2355-353081341-11499</Url>
      <Description>AAFAA2355-353081341-11499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4f12f6ecdd19b228a0dd8144d118af8d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343a04026a2806b15b079fa21cf0131a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purl.org/dc/terms/"/>
    <ds:schemaRef ds:uri="http://purl.org/dc/elements/1.1/"/>
    <ds:schemaRef ds:uri="http://schemas.microsoft.com/sharepoint/v4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644699c-e95f-4804-a403-b705f7c0b060"/>
    <ds:schemaRef ds:uri="3ca3ccd0-e965-405b-b38b-db63887a28f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1F59A77-1CB9-49C5-8136-CF58C840A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b1e96a8-a3da-442a-930b-235cac24cd5c}" enabled="0" method="" siteId="{db1e96a8-a3da-442a-930b-235cac24cd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Monthly Data 2020_2021_2022</vt:lpstr>
      <vt:lpstr>Rolling_12-Month_2020_2021_2022</vt:lpstr>
      <vt:lpstr>Monthly Source</vt:lpstr>
      <vt:lpstr>Speciated_HAP_Annual</vt:lpstr>
      <vt:lpstr>Speciated_HAP_Annual!Print_Titles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dcterms:created xsi:type="dcterms:W3CDTF">2022-01-20T03:00:44Z</dcterms:created>
  <dcterms:modified xsi:type="dcterms:W3CDTF">2023-01-20T18:27:58Z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9e8bbd6b-9bd8-44ec-b00b-687c44b31249</vt:lpwstr>
  </property>
  <property fmtid="{D5CDD505-2E9C-101B-9397-08002B2CF9AE}" pid="15" name="MediaServiceImageTags">
    <vt:lpwstr/>
  </property>
</Properties>
</file>