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EC180298-8A52-4B86-AFA0-FCD7210D8FC8}" xr6:coauthVersionLast="45" xr6:coauthVersionMax="45" xr10:uidLastSave="{00000000-0000-0000-0000-000000000000}"/>
  <bookViews>
    <workbookView xWindow="-110" yWindow="-110" windowWidth="19420" windowHeight="10420" tabRatio="926" firstSheet="2" activeTab="6" xr2:uid="{00000000-000D-0000-FFFF-FFFF00000000}"/>
  </bookViews>
  <sheets>
    <sheet name="Overview" sheetId="18" r:id="rId1"/>
    <sheet name="REMI Results- Summary" sheetId="1" r:id="rId2"/>
    <sheet name="Scenario - Balanced" sheetId="21" r:id="rId3"/>
    <sheet name="Scenario- General Fund" sheetId="22" r:id="rId4"/>
    <sheet name="Scenario - Ratepayer Assistance" sheetId="23" r:id="rId5"/>
    <sheet name="REMI Results-Annual" sheetId="12" r:id="rId6"/>
    <sheet name="Employment by Sector- Annual" sheetId="16" r:id="rId7"/>
    <sheet name=" Employment by Sector- Graphs" sheetId="10" r:id="rId8"/>
  </sheets>
  <definedNames>
    <definedName name="_xlnm.Print_Area" localSheetId="3">'Scenario- General Fund'!$A$1:$H$56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6" l="1"/>
  <c r="E3" i="16" s="1"/>
  <c r="F3" i="16" s="1"/>
  <c r="G3" i="16" s="1"/>
  <c r="H3" i="16" s="1"/>
  <c r="I3" i="16" s="1"/>
  <c r="J3" i="16" s="1"/>
  <c r="K3" i="16" s="1"/>
  <c r="L3" i="16" s="1"/>
  <c r="M3" i="16" s="1"/>
  <c r="N3" i="16" s="1"/>
  <c r="O3" i="16" s="1"/>
  <c r="P3" i="16" s="1"/>
  <c r="Q3" i="16" s="1"/>
  <c r="R3" i="16" s="1"/>
  <c r="S3" i="16" s="1"/>
  <c r="T3" i="16" s="1"/>
  <c r="U3" i="16" s="1"/>
  <c r="V3" i="16" s="1"/>
  <c r="W3" i="16" s="1"/>
  <c r="X3" i="16" s="1"/>
  <c r="Y3" i="16" s="1"/>
  <c r="Z3" i="16" s="1"/>
  <c r="AA3" i="16" s="1"/>
  <c r="AB3" i="16" s="1"/>
  <c r="AC3" i="16" s="1"/>
  <c r="AD3" i="16" s="1"/>
  <c r="AE3" i="16" s="1"/>
  <c r="AF3" i="16" s="1"/>
  <c r="AG3" i="16" s="1"/>
  <c r="H6" i="22" l="1"/>
  <c r="H7" i="23"/>
  <c r="H6" i="23"/>
  <c r="H7" i="22"/>
  <c r="H7" i="21"/>
  <c r="H6" i="21"/>
  <c r="AG23" i="12" l="1"/>
  <c r="AF23" i="12"/>
  <c r="AE23" i="12"/>
  <c r="AD23" i="12"/>
  <c r="AC23" i="12"/>
  <c r="AB23" i="12"/>
  <c r="AA23" i="12"/>
  <c r="Z23" i="12"/>
  <c r="Y23" i="12"/>
  <c r="X23" i="12"/>
  <c r="W23" i="12"/>
  <c r="V23" i="12"/>
  <c r="U23" i="12"/>
  <c r="T23" i="12"/>
  <c r="S23" i="12"/>
  <c r="R23" i="12"/>
  <c r="Q23" i="12"/>
  <c r="P23" i="12"/>
  <c r="O23" i="12"/>
  <c r="N23" i="12"/>
  <c r="M23" i="12"/>
  <c r="L23" i="12"/>
  <c r="K23" i="12"/>
  <c r="J23" i="12"/>
  <c r="I23" i="12"/>
  <c r="H23" i="12"/>
  <c r="G23" i="12"/>
  <c r="F23" i="12"/>
  <c r="E23" i="12"/>
  <c r="D23" i="12"/>
  <c r="C23"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AG21" i="12"/>
  <c r="AF21" i="12"/>
  <c r="AE21" i="12"/>
  <c r="AD21" i="12"/>
  <c r="AC21" i="12"/>
  <c r="AB21" i="12"/>
  <c r="AA21" i="12"/>
  <c r="Z21" i="12"/>
  <c r="Y21" i="12"/>
  <c r="X21" i="12"/>
  <c r="W21" i="12"/>
  <c r="V21" i="12"/>
  <c r="U21" i="12"/>
  <c r="T21" i="12"/>
  <c r="S21" i="12"/>
  <c r="R21" i="12"/>
  <c r="Q21" i="12"/>
  <c r="P21" i="12"/>
  <c r="O21" i="12"/>
  <c r="N21" i="12"/>
  <c r="M21" i="12"/>
  <c r="L21" i="12"/>
  <c r="K21" i="12"/>
  <c r="J21" i="12"/>
  <c r="I21" i="12"/>
  <c r="H21" i="12"/>
  <c r="G21" i="12"/>
  <c r="F21" i="12"/>
  <c r="E21" i="12"/>
  <c r="D21" i="12"/>
  <c r="C21"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D3" i="12"/>
  <c r="E3" i="12" s="1"/>
  <c r="F3" i="12" s="1"/>
  <c r="G3" i="12" s="1"/>
  <c r="H3" i="12" s="1"/>
  <c r="I3" i="12" s="1"/>
  <c r="J3" i="12" s="1"/>
  <c r="K3" i="12" s="1"/>
  <c r="L3" i="12" s="1"/>
  <c r="M3" i="12" s="1"/>
  <c r="N3" i="12" s="1"/>
  <c r="O3" i="12" s="1"/>
  <c r="P3" i="12" s="1"/>
  <c r="Q3" i="12" s="1"/>
  <c r="R3" i="12" s="1"/>
  <c r="S3" i="12" s="1"/>
  <c r="T3" i="12" s="1"/>
  <c r="U3" i="12" s="1"/>
  <c r="V3" i="12" s="1"/>
  <c r="W3" i="12" s="1"/>
  <c r="X3" i="12" s="1"/>
  <c r="Y3" i="12" s="1"/>
  <c r="Z3" i="12" s="1"/>
  <c r="AA3" i="12" s="1"/>
  <c r="AB3" i="12" s="1"/>
  <c r="AC3" i="12" s="1"/>
  <c r="AD3" i="12" s="1"/>
  <c r="AE3" i="12" s="1"/>
  <c r="AF3" i="12" s="1"/>
  <c r="AG3" i="12" s="1"/>
</calcChain>
</file>

<file path=xl/sharedStrings.xml><?xml version="1.0" encoding="utf-8"?>
<sst xmlns="http://schemas.openxmlformats.org/spreadsheetml/2006/main" count="282" uniqueCount="72">
  <si>
    <t>Category</t>
  </si>
  <si>
    <t>Employment</t>
  </si>
  <si>
    <t>Jobs</t>
  </si>
  <si>
    <t>Cumulative through 2030*</t>
  </si>
  <si>
    <t>Cumulative through 2050*</t>
  </si>
  <si>
    <t>%</t>
  </si>
  <si>
    <t>Gross State Product
(Million 2017$)</t>
  </si>
  <si>
    <t>Undiscounted</t>
  </si>
  <si>
    <t>3% Discounted</t>
  </si>
  <si>
    <t>Disposable Personal Income
(Million 2017$)</t>
  </si>
  <si>
    <t>*Cumulative results begin in 2022</t>
  </si>
  <si>
    <t>Summary REMI Results - General Fund</t>
  </si>
  <si>
    <t>General Fund</t>
  </si>
  <si>
    <t>Scenario</t>
  </si>
  <si>
    <t>Disposal Personal Income Levels (Millions 2017$)</t>
  </si>
  <si>
    <t>Reference</t>
  </si>
  <si>
    <t>Population Levels (Individuals)</t>
  </si>
  <si>
    <t>Disposal Personal Income Per Household Levels 
(Millions 2017$)</t>
  </si>
  <si>
    <t>Employment (Jobs)</t>
  </si>
  <si>
    <t>Gross State Product
(Millions 2017$)</t>
  </si>
  <si>
    <t>Sector</t>
  </si>
  <si>
    <t>All Industries</t>
  </si>
  <si>
    <t>Resource Extraction</t>
  </si>
  <si>
    <t>Construction</t>
  </si>
  <si>
    <t>Manufacturing</t>
  </si>
  <si>
    <t>Retail and Wholesale</t>
  </si>
  <si>
    <t>Transportation and Public Utilities</t>
  </si>
  <si>
    <t>Finance, Insurance &amp; Real Estate</t>
  </si>
  <si>
    <t>Services</t>
  </si>
  <si>
    <t>Government</t>
  </si>
  <si>
    <t>General Fund Cumulative Sectoral Employment</t>
  </si>
  <si>
    <t>Admin</t>
  </si>
  <si>
    <t xml:space="preserve">Efficiency </t>
  </si>
  <si>
    <t>Renewables</t>
  </si>
  <si>
    <t>GHG Abatement</t>
  </si>
  <si>
    <t xml:space="preserve">General Fund </t>
  </si>
  <si>
    <t>-----</t>
  </si>
  <si>
    <t>Total 9-year EE Savings (GWh)</t>
  </si>
  <si>
    <t>Total 9-year DG Solar Savings (GWh)</t>
  </si>
  <si>
    <t>Total 9-year Biogas Saving (GWh)</t>
  </si>
  <si>
    <t>Total Demand Reduction (GWh)</t>
  </si>
  <si>
    <t>Total Utility Scale Solar Capacity (MW)</t>
  </si>
  <si>
    <t>Total Wind Capacity (MW)</t>
  </si>
  <si>
    <t>Total Low-impact Hydro Capacity (MW)</t>
  </si>
  <si>
    <t>Total Renewable Capacity Additions (MW)</t>
  </si>
  <si>
    <t>Sectoral Employment Results in Levels (Jobs)</t>
  </si>
  <si>
    <t>Farm</t>
  </si>
  <si>
    <t>General Fund
(Jobs)</t>
  </si>
  <si>
    <t>Reference Case</t>
  </si>
  <si>
    <t xml:space="preserve">Results as of August 6, 2020. </t>
  </si>
  <si>
    <t>Ratepayer Assistance</t>
  </si>
  <si>
    <t>Balanced</t>
  </si>
  <si>
    <t>Summary REMI Results - Balanced</t>
  </si>
  <si>
    <t>Summary REMI Results - Ratepayer Assistance</t>
  </si>
  <si>
    <t>Ratepayer Assistance Cumulative Sectoral Employment</t>
  </si>
  <si>
    <t>Balanced Cumulative Sectoral Employment</t>
  </si>
  <si>
    <t>Total</t>
  </si>
  <si>
    <t>Balanced Approach - Energy Efficiency, Clean and Renewable Energy and Greenhouse Gas Abatement</t>
  </si>
  <si>
    <t>Balanced- by %</t>
  </si>
  <si>
    <t xml:space="preserve">Balanced- by $ average annual revenue </t>
  </si>
  <si>
    <t>Investment Category Overview</t>
  </si>
  <si>
    <t>Demand Reduction (Energy Savings)</t>
  </si>
  <si>
    <t>Ratepayer Assistance- by %</t>
  </si>
  <si>
    <t xml:space="preserve">Ratepayer Assistance- by $ average annual revenue </t>
  </si>
  <si>
    <t>(based on an annual average of $261 Million)</t>
  </si>
  <si>
    <t xml:space="preserve">Ratepayer Assistance </t>
  </si>
  <si>
    <r>
      <t>Economic Benefits of Pennsylvania's Proposed CO</t>
    </r>
    <r>
      <rPr>
        <b/>
        <vertAlign val="subscript"/>
        <sz val="14"/>
        <color theme="1"/>
        <rFont val="Calibri"/>
        <family val="2"/>
        <scheme val="minor"/>
      </rPr>
      <t>2</t>
    </r>
    <r>
      <rPr>
        <b/>
        <sz val="14"/>
        <color theme="1"/>
        <rFont val="Calibri"/>
        <family val="2"/>
        <scheme val="minor"/>
      </rPr>
      <t xml:space="preserve"> Budget Trading Program</t>
    </r>
  </si>
  <si>
    <t>Total 9-year Energy Efficiency (EE) Savings (GWh)</t>
  </si>
  <si>
    <t>Total 9-year Distributed Generation (DG) Solar Savings (GWh)</t>
  </si>
  <si>
    <r>
      <t>The Department analyzed the net economic benefits of the program investments using the Regional Economics Model, Inc. (REMI) model.  The extensive economic modeling will help the Department determine the best ways to invest the auction proceeds in this Commonwealth to maximize emission reductions and economic benefits.  The modeling anticipates that in the first year of participation in the Regional Greenhouse Gas Initiative (RGGI), approximately $300 million in auction proceeds will be generated for the use in the elimination of air pollution in this Commonwealth.  The auction proceeds would be spent on programs related to eliminating air pollution in Pennsylvania, and the Department modeled a scenario in which the proceeds are invested in energy efficiency, renewable energy and greenhouse gas (GHG) abatement. 
The Department modeled an investment scenario with 31% of annual proceeds for energy efficiency, 32% for renewable energy and 31% for GHG abatement, and 6% for any programmatic costs related to the oversight of the CO</t>
    </r>
    <r>
      <rPr>
        <vertAlign val="subscript"/>
        <sz val="14"/>
        <rFont val="Calibri"/>
        <family val="2"/>
        <scheme val="minor"/>
      </rPr>
      <t>2</t>
    </r>
    <r>
      <rPr>
        <sz val="14"/>
        <rFont val="Calibri"/>
        <family val="2"/>
        <scheme val="minor"/>
      </rPr>
      <t xml:space="preserve"> Budget Trading Program (5% for the Department and 1% for RGGI, Inc).  These programmatic costs are in line with the historical amounts reserved by the states currently participating in RGGI.  The results of the modeling show that this proposed rulemaking will not only combat climate change and improve air quality for residents, but also be of positive economic value to this Commonwealth. The modeling estimates that from 2022 to 2030, this proposed rulemaking would lead to an increase in Gross State Product of $1.9 billion and a net increase of 27,752 jobs in this Commonwealth.  
In order to compare these results to other investment options, the Department modeled 2 additional scenarios. The Department modeled a scenario called "Ratepayer Assistance" with an inclusion of some proceeds going directly back to ratepayers and some going into renewable energy, energy efficiency, and GHG abatement or used for programmatic costs. The Department modeled another scenario called "General Fund" in which 69% of the proceeds are used towards the Commonwealth's public debt or deficit and the remaining is invested in renewable energy, energy efficiency, and GHG abatement or used for programmatic costs. Both of these  additional scenarios would require legislative authority in order to be executed.  Since some RGGI states have historically used auction proceeds in these ways, the Department thought these scenarios would be a useful modeling comparison. Comparing all three scenarios, it is clear that evenly investing in renewable energy, energy efficiency, and GHG abatement offers the most economic benefits for Pennsylvanians while also effectively combating climate change and improving air quality.                                                                                                                                                                                                                                                                                                                                                                This modeling was conducted by ICF International, Inc., with oversight by the Department, and evaluated the economic impacts of Pennsylvania participating in RGGI beginning in 2022. For additional information and explanation of these results, please view the webinar on DEP's RGGI website titled "Regional Greenhouse Gas Initiative: How it Works and How it Benefits Pennsylvanians."</t>
    </r>
  </si>
  <si>
    <t>Balanced Approach
(Jobs)</t>
  </si>
  <si>
    <t>RGGI (Based off MD)
(Jobs)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</si>
</sst>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quot;$&quot;#,##0"/>
    <numFmt numFmtId="166" formatCode="&quot;$&quot;#,##0.00"/>
    <numFmt numFmtId="167" formatCode="_(* #,##0_);_(* \(#,##0\);_(* &quot;-&quot;??_);_(@_)"/>
    <numFmt numFmtId="168" formatCode="_(&quot;$&quot;* #,##0_);_(&quot;$&quot;* \(#,##0\);_(&quot;$&quot;* &quot;-&quot;??_);_(@_)"/>
  </numFmts>
  <fonts count="16"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sz val="11"/>
      <color theme="9"/>
      <name val="Calibri"/>
      <family val="2"/>
      <scheme val="minor"/>
    </font>
    <font>
      <sz val="11"/>
      <color rgb="FFFF0000"/>
      <name val="Calibri"/>
      <family val="2"/>
      <scheme val="minor"/>
    </font>
    <font>
      <sz val="12"/>
      <color theme="1"/>
      <name val="Calibri"/>
      <family val="2"/>
      <scheme val="minor"/>
    </font>
    <font>
      <sz val="12"/>
      <color rgb="FF000000"/>
      <name val="Calibri"/>
      <family val="2"/>
      <scheme val="minor"/>
    </font>
    <font>
      <b/>
      <sz val="12"/>
      <color theme="1"/>
      <name val="Calibri"/>
      <family val="2"/>
      <scheme val="minor"/>
    </font>
    <font>
      <b/>
      <i/>
      <sz val="12"/>
      <color theme="1"/>
      <name val="Calibri"/>
      <family val="2"/>
      <scheme val="minor"/>
    </font>
    <font>
      <sz val="14"/>
      <color theme="1"/>
      <name val="Calibri"/>
      <family val="2"/>
      <scheme val="minor"/>
    </font>
    <font>
      <b/>
      <sz val="14"/>
      <color theme="1"/>
      <name val="Calibri"/>
      <family val="2"/>
      <scheme val="minor"/>
    </font>
    <font>
      <b/>
      <vertAlign val="subscript"/>
      <sz val="14"/>
      <color theme="1"/>
      <name val="Calibri"/>
      <family val="2"/>
      <scheme val="minor"/>
    </font>
    <font>
      <sz val="14"/>
      <name val="Calibri"/>
      <family val="2"/>
      <scheme val="minor"/>
    </font>
    <font>
      <vertAlign val="subscript"/>
      <sz val="14"/>
      <name val="Calibri"/>
      <family val="2"/>
      <scheme val="minor"/>
    </font>
    <font>
      <sz val="12"/>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bgColor rgb="FF000000"/>
      </patternFill>
    </fill>
    <fill>
      <patternFill patternType="solid">
        <fgColor theme="9" tint="0.59999389629810485"/>
        <bgColor indexed="64"/>
      </patternFill>
    </fill>
    <fill>
      <patternFill patternType="solid">
        <fgColor rgb="FFE2EFD9"/>
        <bgColor indexed="64"/>
      </patternFill>
    </fill>
    <fill>
      <patternFill patternType="solid">
        <fgColor theme="2"/>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rgb="FF000000"/>
      </right>
      <top/>
      <bottom/>
      <diagonal/>
    </border>
    <border>
      <left style="thin">
        <color indexed="64"/>
      </left>
      <right style="double">
        <color indexed="64"/>
      </right>
      <top/>
      <bottom/>
      <diagonal/>
    </border>
    <border>
      <left style="double">
        <color indexed="64"/>
      </left>
      <right style="thin">
        <color rgb="FF000000"/>
      </right>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double">
        <color indexed="64"/>
      </left>
      <right style="thin">
        <color rgb="FF000000"/>
      </right>
      <top style="double">
        <color indexed="64"/>
      </top>
      <bottom/>
      <diagonal/>
    </border>
    <border>
      <left/>
      <right/>
      <top/>
      <bottom style="double">
        <color theme="3"/>
      </bottom>
      <diagonal/>
    </border>
    <border>
      <left style="thin">
        <color rgb="FF000000"/>
      </left>
      <right style="thin">
        <color indexed="64"/>
      </right>
      <top style="thin">
        <color indexed="64"/>
      </top>
      <bottom style="double">
        <color indexed="64"/>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thin">
        <color theme="3"/>
      </right>
      <top/>
      <bottom style="thin">
        <color indexed="64"/>
      </bottom>
      <diagonal/>
    </border>
    <border>
      <left/>
      <right style="thin">
        <color theme="3"/>
      </right>
      <top style="thin">
        <color indexed="64"/>
      </top>
      <bottom style="double">
        <color indexed="64"/>
      </bottom>
      <diagonal/>
    </border>
    <border>
      <left/>
      <right style="thin">
        <color theme="3"/>
      </right>
      <top style="double">
        <color indexed="64"/>
      </top>
      <bottom/>
      <diagonal/>
    </border>
    <border>
      <left/>
      <right style="thin">
        <color theme="3"/>
      </right>
      <top/>
      <bottom style="double">
        <color indexed="64"/>
      </bottom>
      <diagonal/>
    </border>
    <border>
      <left style="medium">
        <color indexed="64"/>
      </left>
      <right style="thin">
        <color theme="3"/>
      </right>
      <top style="medium">
        <color indexed="64"/>
      </top>
      <bottom style="medium">
        <color indexed="64"/>
      </bottom>
      <diagonal/>
    </border>
    <border>
      <left style="medium">
        <color indexed="64"/>
      </left>
      <right/>
      <top/>
      <bottom/>
      <diagonal/>
    </border>
    <border>
      <left style="medium">
        <color theme="3"/>
      </left>
      <right style="medium">
        <color theme="3"/>
      </right>
      <top style="medium">
        <color theme="3"/>
      </top>
      <bottom style="medium">
        <color theme="3"/>
      </bottom>
      <diagonal/>
    </border>
    <border>
      <left style="medium">
        <color theme="3"/>
      </left>
      <right/>
      <top style="medium">
        <color indexed="64"/>
      </top>
      <bottom style="medium">
        <color indexed="64"/>
      </bottom>
      <diagonal/>
    </border>
    <border>
      <left/>
      <right style="medium">
        <color theme="3"/>
      </right>
      <top style="medium">
        <color indexed="64"/>
      </top>
      <bottom style="medium">
        <color indexed="64"/>
      </bottom>
      <diagonal/>
    </border>
    <border>
      <left style="thin">
        <color indexed="64"/>
      </left>
      <right/>
      <top style="double">
        <color indexed="64"/>
      </top>
      <bottom style="double">
        <color indexed="64"/>
      </bottom>
      <diagonal/>
    </border>
    <border>
      <left style="medium">
        <color theme="3"/>
      </left>
      <right/>
      <top/>
      <bottom style="medium">
        <color indexed="64"/>
      </bottom>
      <diagonal/>
    </border>
    <border>
      <left/>
      <right style="medium">
        <color theme="3"/>
      </right>
      <top/>
      <bottom style="medium">
        <color indexed="64"/>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medium">
        <color theme="3"/>
      </right>
      <top/>
      <bottom style="medium">
        <color theme="3"/>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158">
    <xf numFmtId="0" fontId="0" fillId="0" borderId="0" xfId="0"/>
    <xf numFmtId="0" fontId="0" fillId="2" borderId="0" xfId="0" applyFill="1"/>
    <xf numFmtId="0" fontId="0" fillId="2" borderId="0" xfId="0" applyFill="1"/>
    <xf numFmtId="0" fontId="4" fillId="2" borderId="4" xfId="0" applyFont="1" applyFill="1" applyBorder="1"/>
    <xf numFmtId="0" fontId="0" fillId="2" borderId="4" xfId="0" applyFill="1" applyBorder="1"/>
    <xf numFmtId="0" fontId="4" fillId="2" borderId="6" xfId="0" applyFont="1" applyFill="1" applyBorder="1"/>
    <xf numFmtId="0" fontId="0" fillId="2" borderId="9" xfId="0" applyFill="1" applyBorder="1"/>
    <xf numFmtId="0" fontId="0" fillId="2" borderId="8" xfId="0" applyFill="1" applyBorder="1"/>
    <xf numFmtId="0" fontId="0" fillId="2" borderId="10" xfId="0" applyFill="1" applyBorder="1"/>
    <xf numFmtId="0" fontId="0" fillId="2" borderId="17" xfId="0" applyFill="1" applyBorder="1"/>
    <xf numFmtId="0" fontId="1" fillId="2" borderId="22" xfId="0" applyFont="1" applyFill="1" applyBorder="1"/>
    <xf numFmtId="0" fontId="1" fillId="2" borderId="23" xfId="0" applyFont="1" applyFill="1" applyBorder="1"/>
    <xf numFmtId="0" fontId="1" fillId="2" borderId="24" xfId="0" applyFont="1" applyFill="1" applyBorder="1"/>
    <xf numFmtId="0" fontId="1" fillId="2" borderId="25" xfId="0" applyFont="1" applyFill="1" applyBorder="1"/>
    <xf numFmtId="0" fontId="0" fillId="2" borderId="1" xfId="0" applyFill="1" applyBorder="1"/>
    <xf numFmtId="0" fontId="0" fillId="2" borderId="32" xfId="0" applyFill="1" applyBorder="1"/>
    <xf numFmtId="167" fontId="0" fillId="2" borderId="32" xfId="2" applyNumberFormat="1" applyFont="1" applyFill="1" applyBorder="1"/>
    <xf numFmtId="0" fontId="0" fillId="2" borderId="33" xfId="0" applyFill="1" applyBorder="1"/>
    <xf numFmtId="167" fontId="0" fillId="2" borderId="33" xfId="2" applyNumberFormat="1" applyFont="1" applyFill="1" applyBorder="1"/>
    <xf numFmtId="167" fontId="0" fillId="0" borderId="1" xfId="2" applyNumberFormat="1" applyFont="1" applyBorder="1"/>
    <xf numFmtId="0" fontId="1" fillId="0" borderId="1" xfId="0" applyFont="1" applyBorder="1"/>
    <xf numFmtId="0" fontId="0" fillId="0" borderId="1" xfId="0" applyBorder="1"/>
    <xf numFmtId="0" fontId="1" fillId="2" borderId="0" xfId="0" applyFont="1" applyFill="1" applyBorder="1" applyAlignment="1">
      <alignment horizontal="center"/>
    </xf>
    <xf numFmtId="3" fontId="0" fillId="0" borderId="1" xfId="0" applyNumberFormat="1" applyBorder="1" applyAlignment="1">
      <alignment horizontal="center"/>
    </xf>
    <xf numFmtId="0" fontId="0" fillId="0" borderId="0" xfId="0" applyFill="1" applyBorder="1"/>
    <xf numFmtId="3" fontId="0" fillId="2" borderId="1" xfId="0" applyNumberFormat="1" applyFill="1" applyBorder="1"/>
    <xf numFmtId="0" fontId="6" fillId="6" borderId="37" xfId="0" applyFont="1" applyFill="1" applyBorder="1" applyAlignment="1">
      <alignment vertical="center"/>
    </xf>
    <xf numFmtId="0" fontId="6" fillId="0" borderId="39" xfId="0" applyFont="1" applyBorder="1" applyAlignment="1">
      <alignment vertical="center" wrapText="1"/>
    </xf>
    <xf numFmtId="9" fontId="6" fillId="0" borderId="40" xfId="0" applyNumberFormat="1" applyFont="1" applyBorder="1" applyAlignment="1">
      <alignment horizontal="center" vertical="center" wrapText="1"/>
    </xf>
    <xf numFmtId="0" fontId="9" fillId="8" borderId="39" xfId="0" applyFont="1" applyFill="1" applyBorder="1" applyAlignment="1">
      <alignment vertical="center" wrapText="1"/>
    </xf>
    <xf numFmtId="166" fontId="6" fillId="0" borderId="40" xfId="3" applyNumberFormat="1" applyFont="1" applyBorder="1" applyAlignment="1">
      <alignment horizontal="center" vertical="center" wrapText="1"/>
    </xf>
    <xf numFmtId="167" fontId="6" fillId="0" borderId="39" xfId="2" applyNumberFormat="1" applyFont="1" applyBorder="1" applyAlignment="1">
      <alignment horizontal="center" vertical="center" wrapText="1"/>
    </xf>
    <xf numFmtId="167" fontId="8" fillId="8" borderId="39" xfId="2" applyNumberFormat="1" applyFont="1" applyFill="1" applyBorder="1" applyAlignment="1">
      <alignment horizontal="center" vertical="center" wrapText="1"/>
    </xf>
    <xf numFmtId="0" fontId="0" fillId="0" borderId="42" xfId="0" applyBorder="1"/>
    <xf numFmtId="0" fontId="0" fillId="0" borderId="47" xfId="0" applyBorder="1"/>
    <xf numFmtId="0" fontId="1" fillId="2" borderId="49" xfId="0" applyFont="1" applyFill="1" applyBorder="1"/>
    <xf numFmtId="0" fontId="1" fillId="2" borderId="50" xfId="0" applyFont="1" applyFill="1" applyBorder="1"/>
    <xf numFmtId="0" fontId="1" fillId="2" borderId="51" xfId="0" applyFont="1" applyFill="1" applyBorder="1"/>
    <xf numFmtId="3" fontId="0" fillId="2" borderId="42" xfId="0" applyNumberFormat="1" applyFill="1" applyBorder="1"/>
    <xf numFmtId="3" fontId="0" fillId="2" borderId="43" xfId="0" applyNumberFormat="1" applyFill="1" applyBorder="1"/>
    <xf numFmtId="3" fontId="0" fillId="2" borderId="45" xfId="0" applyNumberFormat="1" applyFill="1" applyBorder="1"/>
    <xf numFmtId="3" fontId="0" fillId="2" borderId="47" xfId="0" applyNumberFormat="1" applyFill="1" applyBorder="1"/>
    <xf numFmtId="3" fontId="0" fillId="2" borderId="48" xfId="0" applyNumberFormat="1" applyFill="1" applyBorder="1"/>
    <xf numFmtId="0" fontId="5" fillId="0" borderId="0" xfId="0" applyFont="1"/>
    <xf numFmtId="3" fontId="1" fillId="0" borderId="1" xfId="0" applyNumberFormat="1" applyFont="1" applyBorder="1" applyAlignment="1">
      <alignment horizontal="center"/>
    </xf>
    <xf numFmtId="3" fontId="0" fillId="2" borderId="1" xfId="0" applyNumberFormat="1" applyFill="1" applyBorder="1" applyAlignment="1">
      <alignment horizontal="center"/>
    </xf>
    <xf numFmtId="43" fontId="0" fillId="0" borderId="0" xfId="0" applyNumberFormat="1"/>
    <xf numFmtId="0" fontId="0" fillId="2" borderId="55" xfId="0" applyFill="1" applyBorder="1"/>
    <xf numFmtId="9" fontId="6" fillId="0" borderId="58" xfId="0" applyNumberFormat="1" applyFont="1" applyBorder="1" applyAlignment="1">
      <alignment horizontal="center" vertical="center" wrapText="1"/>
    </xf>
    <xf numFmtId="0" fontId="0" fillId="2" borderId="0" xfId="0" applyFill="1" applyBorder="1"/>
    <xf numFmtId="0" fontId="4" fillId="2" borderId="0" xfId="0" applyFont="1" applyFill="1" applyBorder="1"/>
    <xf numFmtId="0" fontId="6" fillId="7" borderId="38" xfId="0" applyFont="1" applyFill="1" applyBorder="1" applyAlignment="1">
      <alignment horizontal="center" vertical="center"/>
    </xf>
    <xf numFmtId="0" fontId="7" fillId="7" borderId="38" xfId="0" applyFont="1" applyFill="1" applyBorder="1" applyAlignment="1">
      <alignment horizontal="center" vertical="center"/>
    </xf>
    <xf numFmtId="0" fontId="2" fillId="7" borderId="38" xfId="0" applyFont="1" applyFill="1" applyBorder="1" applyAlignment="1">
      <alignment horizontal="center" vertical="center"/>
    </xf>
    <xf numFmtId="0" fontId="7" fillId="2" borderId="66" xfId="0" applyFont="1" applyFill="1" applyBorder="1" applyAlignment="1">
      <alignment horizontal="center" vertical="center" wrapText="1"/>
    </xf>
    <xf numFmtId="166" fontId="7" fillId="2" borderId="40" xfId="3" applyNumberFormat="1" applyFont="1" applyFill="1" applyBorder="1" applyAlignment="1">
      <alignment horizontal="center" vertical="center" wrapText="1"/>
    </xf>
    <xf numFmtId="9" fontId="7" fillId="2" borderId="40" xfId="1" applyFont="1" applyFill="1" applyBorder="1" applyAlignment="1">
      <alignment horizontal="center" vertical="center" wrapText="1"/>
    </xf>
    <xf numFmtId="165" fontId="7" fillId="2" borderId="40" xfId="3" applyNumberFormat="1" applyFont="1" applyFill="1" applyBorder="1" applyAlignment="1">
      <alignment horizontal="center" vertical="center" wrapText="1"/>
    </xf>
    <xf numFmtId="0" fontId="10" fillId="0" borderId="0" xfId="0" applyFont="1"/>
    <xf numFmtId="0" fontId="10" fillId="0" borderId="0" xfId="0" applyFont="1" applyAlignment="1">
      <alignment wrapText="1"/>
    </xf>
    <xf numFmtId="0" fontId="7" fillId="2" borderId="58" xfId="0" applyFont="1" applyFill="1" applyBorder="1" applyAlignment="1">
      <alignment horizontal="center" vertical="center" wrapText="1"/>
    </xf>
    <xf numFmtId="167" fontId="6" fillId="0" borderId="40" xfId="2" applyNumberFormat="1" applyFont="1" applyBorder="1" applyAlignment="1">
      <alignment horizontal="center" vertical="center" wrapText="1"/>
    </xf>
    <xf numFmtId="167" fontId="8" fillId="8" borderId="40" xfId="2" applyNumberFormat="1" applyFont="1" applyFill="1" applyBorder="1" applyAlignment="1">
      <alignment horizontal="center" vertical="center" wrapText="1"/>
    </xf>
    <xf numFmtId="0" fontId="7" fillId="7" borderId="61" xfId="0" applyFont="1" applyFill="1" applyBorder="1" applyAlignment="1">
      <alignment horizontal="center" vertical="center"/>
    </xf>
    <xf numFmtId="166" fontId="6" fillId="0" borderId="77" xfId="3" applyNumberFormat="1" applyFont="1" applyBorder="1" applyAlignment="1">
      <alignment horizontal="center" vertical="center" wrapText="1"/>
    </xf>
    <xf numFmtId="9" fontId="6" fillId="0" borderId="68" xfId="1" applyFont="1" applyBorder="1" applyAlignment="1">
      <alignment horizontal="center" vertical="center" wrapText="1"/>
    </xf>
    <xf numFmtId="0" fontId="0" fillId="2" borderId="0" xfId="0" quotePrefix="1" applyFill="1"/>
    <xf numFmtId="0" fontId="15" fillId="0" borderId="39" xfId="0" applyFont="1" applyBorder="1" applyAlignment="1">
      <alignment vertical="center" wrapText="1"/>
    </xf>
    <xf numFmtId="0" fontId="7" fillId="2" borderId="74" xfId="0" applyFont="1" applyFill="1" applyBorder="1" applyAlignment="1">
      <alignment horizontal="center" vertical="center" wrapText="1"/>
    </xf>
    <xf numFmtId="9" fontId="6" fillId="0" borderId="78" xfId="0" applyNumberFormat="1" applyFont="1" applyBorder="1" applyAlignment="1">
      <alignment horizontal="right" vertical="center" wrapText="1"/>
    </xf>
    <xf numFmtId="166" fontId="7" fillId="2" borderId="58" xfId="3" applyNumberFormat="1" applyFont="1" applyFill="1" applyBorder="1" applyAlignment="1">
      <alignment horizontal="center" vertical="center" wrapText="1"/>
    </xf>
    <xf numFmtId="168" fontId="6" fillId="0" borderId="78" xfId="3" applyNumberFormat="1" applyFont="1" applyBorder="1" applyAlignment="1">
      <alignment horizontal="center" vertical="center" wrapText="1"/>
    </xf>
    <xf numFmtId="3" fontId="0" fillId="2" borderId="0" xfId="0" applyNumberFormat="1" applyFill="1"/>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38" xfId="0" applyFont="1" applyBorder="1" applyAlignment="1">
      <alignment horizontal="center" vertical="center"/>
    </xf>
    <xf numFmtId="0" fontId="13" fillId="0" borderId="57" xfId="0" applyFont="1" applyBorder="1" applyAlignment="1">
      <alignment horizontal="left" vertical="top" wrapText="1"/>
    </xf>
    <xf numFmtId="0" fontId="13" fillId="0" borderId="58" xfId="0" applyFont="1" applyBorder="1" applyAlignment="1">
      <alignment horizontal="left" vertical="top"/>
    </xf>
    <xf numFmtId="0" fontId="13" fillId="0" borderId="40" xfId="0" applyFont="1" applyBorder="1" applyAlignment="1">
      <alignment horizontal="left" vertical="top"/>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xf>
    <xf numFmtId="165" fontId="2" fillId="4" borderId="34" xfId="0" applyNumberFormat="1" applyFont="1" applyFill="1" applyBorder="1" applyAlignment="1">
      <alignment horizontal="center"/>
    </xf>
    <xf numFmtId="165" fontId="2" fillId="4" borderId="35" xfId="0" applyNumberFormat="1" applyFont="1" applyFill="1" applyBorder="1" applyAlignment="1">
      <alignment horizontal="center"/>
    </xf>
    <xf numFmtId="165" fontId="2" fillId="4" borderId="9" xfId="0" applyNumberFormat="1" applyFont="1" applyFill="1" applyBorder="1" applyAlignment="1">
      <alignment horizontal="center"/>
    </xf>
    <xf numFmtId="165" fontId="2" fillId="4" borderId="36" xfId="0" applyNumberFormat="1" applyFont="1" applyFill="1" applyBorder="1" applyAlignment="1">
      <alignment horizontal="center"/>
    </xf>
    <xf numFmtId="164" fontId="4" fillId="4" borderId="18" xfId="1" applyNumberFormat="1" applyFont="1" applyFill="1" applyBorder="1" applyAlignment="1">
      <alignment horizontal="center"/>
    </xf>
    <xf numFmtId="164" fontId="4" fillId="4" borderId="19" xfId="1" applyNumberFormat="1" applyFont="1" applyFill="1" applyBorder="1" applyAlignment="1">
      <alignment horizontal="center"/>
    </xf>
    <xf numFmtId="164" fontId="4" fillId="4" borderId="20" xfId="1" applyNumberFormat="1" applyFont="1" applyFill="1" applyBorder="1" applyAlignment="1">
      <alignment horizontal="center"/>
    </xf>
    <xf numFmtId="164" fontId="4" fillId="4" borderId="21" xfId="1" applyNumberFormat="1" applyFont="1" applyFill="1" applyBorder="1" applyAlignment="1">
      <alignment horizontal="center"/>
    </xf>
    <xf numFmtId="165" fontId="2" fillId="4" borderId="30" xfId="0" applyNumberFormat="1" applyFont="1" applyFill="1" applyBorder="1" applyAlignment="1">
      <alignment horizontal="center"/>
    </xf>
    <xf numFmtId="165" fontId="2" fillId="4" borderId="31" xfId="0" applyNumberFormat="1" applyFont="1" applyFill="1" applyBorder="1" applyAlignment="1">
      <alignment horizontal="center"/>
    </xf>
    <xf numFmtId="165" fontId="2" fillId="4" borderId="17" xfId="0" applyNumberFormat="1" applyFont="1" applyFill="1" applyBorder="1" applyAlignment="1">
      <alignment horizontal="center"/>
    </xf>
    <xf numFmtId="165" fontId="2" fillId="4" borderId="27" xfId="0" applyNumberFormat="1" applyFont="1" applyFill="1" applyBorder="1" applyAlignment="1">
      <alignment horizontal="center"/>
    </xf>
    <xf numFmtId="0" fontId="1" fillId="2" borderId="53" xfId="0" applyFont="1" applyFill="1" applyBorder="1" applyAlignment="1">
      <alignment horizontal="center" vertical="center" wrapText="1"/>
    </xf>
    <xf numFmtId="165" fontId="2" fillId="4" borderId="3" xfId="0" applyNumberFormat="1" applyFont="1" applyFill="1" applyBorder="1" applyAlignment="1">
      <alignment horizontal="center"/>
    </xf>
    <xf numFmtId="165" fontId="2" fillId="4" borderId="15" xfId="0" applyNumberFormat="1" applyFont="1" applyFill="1" applyBorder="1" applyAlignment="1">
      <alignment horizontal="center"/>
    </xf>
    <xf numFmtId="165" fontId="2" fillId="4" borderId="28" xfId="0" applyNumberFormat="1" applyFont="1" applyFill="1" applyBorder="1" applyAlignment="1">
      <alignment horizontal="center"/>
    </xf>
    <xf numFmtId="165" fontId="2" fillId="4" borderId="29" xfId="0" applyNumberFormat="1" applyFont="1" applyFill="1" applyBorder="1" applyAlignment="1">
      <alignment horizontal="center"/>
    </xf>
    <xf numFmtId="165" fontId="2" fillId="4" borderId="2" xfId="0" applyNumberFormat="1" applyFont="1" applyFill="1" applyBorder="1" applyAlignment="1">
      <alignment horizontal="center"/>
    </xf>
    <xf numFmtId="165" fontId="2" fillId="4" borderId="26" xfId="0" applyNumberFormat="1"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3" borderId="5" xfId="0" applyFont="1" applyFill="1" applyBorder="1" applyAlignment="1">
      <alignment horizont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3" fontId="2" fillId="4" borderId="34" xfId="0" applyNumberFormat="1" applyFont="1" applyFill="1" applyBorder="1" applyAlignment="1">
      <alignment horizontal="center"/>
    </xf>
    <xf numFmtId="3" fontId="2" fillId="4" borderId="35" xfId="0" applyNumberFormat="1" applyFont="1" applyFill="1" applyBorder="1" applyAlignment="1">
      <alignment horizontal="center"/>
    </xf>
    <xf numFmtId="3" fontId="2" fillId="4" borderId="9" xfId="0" applyNumberFormat="1" applyFont="1" applyFill="1" applyBorder="1" applyAlignment="1">
      <alignment horizontal="center"/>
    </xf>
    <xf numFmtId="3" fontId="2" fillId="4" borderId="10" xfId="0" applyNumberFormat="1" applyFont="1" applyFill="1" applyBorder="1" applyAlignment="1">
      <alignment horizontal="center"/>
    </xf>
    <xf numFmtId="3" fontId="2" fillId="4" borderId="11" xfId="0" applyNumberFormat="1" applyFont="1" applyFill="1" applyBorder="1" applyAlignment="1">
      <alignment horizontal="center"/>
    </xf>
    <xf numFmtId="164" fontId="4" fillId="4" borderId="7" xfId="1" applyNumberFormat="1" applyFont="1" applyFill="1" applyBorder="1" applyAlignment="1">
      <alignment horizontal="center"/>
    </xf>
    <xf numFmtId="164" fontId="4" fillId="4" borderId="5" xfId="1" applyNumberFormat="1" applyFont="1" applyFill="1" applyBorder="1" applyAlignment="1">
      <alignment horizontal="center"/>
    </xf>
    <xf numFmtId="164" fontId="4" fillId="4" borderId="6" xfId="1" applyNumberFormat="1" applyFont="1" applyFill="1" applyBorder="1" applyAlignment="1">
      <alignment horizontal="center"/>
    </xf>
    <xf numFmtId="164" fontId="4" fillId="4" borderId="13" xfId="1" applyNumberFormat="1" applyFont="1" applyFill="1" applyBorder="1" applyAlignment="1">
      <alignment horizontal="center"/>
    </xf>
    <xf numFmtId="165" fontId="2" fillId="4" borderId="10" xfId="0" applyNumberFormat="1" applyFont="1" applyFill="1" applyBorder="1" applyAlignment="1">
      <alignment horizontal="center"/>
    </xf>
    <xf numFmtId="165" fontId="2" fillId="4" borderId="11" xfId="0" applyNumberFormat="1" applyFont="1" applyFill="1" applyBorder="1" applyAlignment="1">
      <alignment horizontal="center"/>
    </xf>
    <xf numFmtId="165" fontId="2" fillId="4" borderId="52" xfId="0" applyNumberFormat="1" applyFont="1" applyFill="1" applyBorder="1" applyAlignment="1">
      <alignment horizontal="center"/>
    </xf>
    <xf numFmtId="165" fontId="2" fillId="4" borderId="0" xfId="0" applyNumberFormat="1" applyFont="1" applyFill="1" applyBorder="1" applyAlignment="1">
      <alignment horizontal="center"/>
    </xf>
    <xf numFmtId="165" fontId="2" fillId="4" borderId="4" xfId="0" applyNumberFormat="1" applyFont="1" applyFill="1" applyBorder="1" applyAlignment="1">
      <alignment horizontal="center"/>
    </xf>
    <xf numFmtId="165" fontId="2" fillId="4" borderId="56" xfId="0" applyNumberFormat="1" applyFont="1" applyFill="1" applyBorder="1" applyAlignment="1">
      <alignment horizontal="center"/>
    </xf>
    <xf numFmtId="0" fontId="1" fillId="2" borderId="54" xfId="0" applyFont="1" applyFill="1" applyBorder="1" applyAlignment="1">
      <alignment horizontal="center"/>
    </xf>
    <xf numFmtId="0" fontId="8" fillId="6" borderId="59" xfId="0" applyFont="1" applyFill="1" applyBorder="1" applyAlignment="1">
      <alignment horizontal="center" vertical="center"/>
    </xf>
    <xf numFmtId="0" fontId="8" fillId="6" borderId="38" xfId="0" applyFont="1" applyFill="1" applyBorder="1" applyAlignment="1">
      <alignment horizontal="center" vertical="center"/>
    </xf>
    <xf numFmtId="0" fontId="8" fillId="6" borderId="79" xfId="0" applyFont="1" applyFill="1" applyBorder="1" applyAlignment="1">
      <alignment horizontal="center" vertical="center"/>
    </xf>
    <xf numFmtId="0" fontId="8" fillId="6" borderId="80" xfId="0" applyFont="1" applyFill="1" applyBorder="1" applyAlignment="1">
      <alignment horizontal="center" vertical="center"/>
    </xf>
    <xf numFmtId="0" fontId="8" fillId="6" borderId="81"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164" fontId="4" fillId="4" borderId="0" xfId="1" applyNumberFormat="1" applyFont="1" applyFill="1" applyBorder="1" applyAlignment="1">
      <alignment horizontal="center"/>
    </xf>
    <xf numFmtId="0" fontId="1" fillId="2" borderId="0" xfId="0" applyFont="1" applyFill="1" applyBorder="1" applyAlignment="1">
      <alignment horizontal="center"/>
    </xf>
    <xf numFmtId="3" fontId="2" fillId="4" borderId="0" xfId="0" applyNumberFormat="1" applyFont="1" applyFill="1" applyBorder="1" applyAlignment="1">
      <alignment horizontal="center"/>
    </xf>
    <xf numFmtId="165" fontId="2" fillId="4" borderId="67" xfId="0" applyNumberFormat="1" applyFont="1" applyFill="1" applyBorder="1" applyAlignment="1">
      <alignment horizontal="center"/>
    </xf>
    <xf numFmtId="0" fontId="0" fillId="2" borderId="69" xfId="0" applyFill="1" applyBorder="1" applyAlignment="1"/>
    <xf numFmtId="0" fontId="0" fillId="2" borderId="70" xfId="0" applyFill="1" applyBorder="1" applyAlignment="1"/>
    <xf numFmtId="164" fontId="4" fillId="4" borderId="67" xfId="1" applyNumberFormat="1" applyFont="1" applyFill="1" applyBorder="1" applyAlignment="1">
      <alignment horizontal="center"/>
    </xf>
    <xf numFmtId="0" fontId="9" fillId="8" borderId="59" xfId="0" applyFont="1" applyFill="1" applyBorder="1" applyAlignment="1">
      <alignment horizontal="left" vertical="center" wrapText="1"/>
    </xf>
    <xf numFmtId="0" fontId="9" fillId="8" borderId="38" xfId="0" applyFont="1" applyFill="1" applyBorder="1" applyAlignment="1">
      <alignment horizontal="left" vertical="center" wrapText="1"/>
    </xf>
    <xf numFmtId="0" fontId="1" fillId="2" borderId="67" xfId="0" applyFont="1" applyFill="1" applyBorder="1" applyAlignment="1">
      <alignment horizontal="center"/>
    </xf>
    <xf numFmtId="3" fontId="2" fillId="4" borderId="67" xfId="0" applyNumberFormat="1" applyFont="1" applyFill="1" applyBorder="1" applyAlignment="1">
      <alignment horizontal="center"/>
    </xf>
    <xf numFmtId="0" fontId="0" fillId="2" borderId="72" xfId="0" applyFill="1" applyBorder="1" applyAlignment="1"/>
    <xf numFmtId="0" fontId="0" fillId="2" borderId="73" xfId="0" applyFill="1" applyBorder="1" applyAlignment="1"/>
    <xf numFmtId="165" fontId="2" fillId="4" borderId="64" xfId="0" applyNumberFormat="1" applyFont="1" applyFill="1" applyBorder="1" applyAlignment="1">
      <alignment horizontal="center"/>
    </xf>
    <xf numFmtId="164" fontId="4" fillId="4" borderId="62" xfId="1" applyNumberFormat="1" applyFont="1" applyFill="1" applyBorder="1" applyAlignment="1">
      <alignment horizontal="center"/>
    </xf>
    <xf numFmtId="165" fontId="2" fillId="4" borderId="63" xfId="0" applyNumberFormat="1" applyFont="1" applyFill="1" applyBorder="1" applyAlignment="1">
      <alignment horizontal="center"/>
    </xf>
    <xf numFmtId="0" fontId="1" fillId="2" borderId="71" xfId="0" applyFont="1" applyFill="1" applyBorder="1" applyAlignment="1">
      <alignment horizontal="center"/>
    </xf>
    <xf numFmtId="0" fontId="1" fillId="2" borderId="25" xfId="0" applyFont="1" applyFill="1" applyBorder="1" applyAlignment="1">
      <alignment horizontal="center"/>
    </xf>
    <xf numFmtId="164" fontId="4" fillId="4" borderId="65" xfId="1" applyNumberFormat="1" applyFont="1" applyFill="1" applyBorder="1" applyAlignment="1">
      <alignment horizontal="center"/>
    </xf>
    <xf numFmtId="0" fontId="8" fillId="6" borderId="74" xfId="0" applyFont="1" applyFill="1" applyBorder="1" applyAlignment="1">
      <alignment horizontal="center" vertical="center"/>
    </xf>
    <xf numFmtId="0" fontId="8" fillId="6" borderId="75" xfId="0" applyFont="1" applyFill="1" applyBorder="1" applyAlignment="1">
      <alignment horizontal="center" vertical="center"/>
    </xf>
    <xf numFmtId="0" fontId="8" fillId="6" borderId="76" xfId="0" applyFont="1" applyFill="1" applyBorder="1" applyAlignment="1">
      <alignment horizontal="center" vertical="center"/>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1" fillId="3" borderId="0" xfId="0" applyFont="1" applyFill="1" applyAlignment="1">
      <alignment horizontal="left"/>
    </xf>
    <xf numFmtId="0" fontId="0" fillId="2" borderId="41" xfId="0" applyFill="1" applyBorder="1" applyAlignment="1">
      <alignment horizontal="left" vertical="center" wrapText="1"/>
    </xf>
    <xf numFmtId="0" fontId="0" fillId="2" borderId="44" xfId="0" applyFill="1" applyBorder="1" applyAlignment="1">
      <alignment horizontal="left" vertical="center"/>
    </xf>
    <xf numFmtId="0" fontId="0" fillId="2" borderId="46" xfId="0" applyFill="1" applyBorder="1" applyAlignment="1">
      <alignment horizontal="left" vertical="center"/>
    </xf>
    <xf numFmtId="0" fontId="1" fillId="5" borderId="0" xfId="0" applyFont="1" applyFill="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Balanced</a:t>
            </a:r>
          </a:p>
          <a:p>
            <a:pPr>
              <a:defRPr sz="1200"/>
            </a:pPr>
            <a:r>
              <a:rPr lang="en-US" sz="1200"/>
              <a:t>Detailed Employment Results (Jobs)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74386462002158"/>
          <c:y val="0.11416927991017578"/>
          <c:w val="0.61776185889670376"/>
          <c:h val="0.8032963006332855"/>
        </c:manualLayout>
      </c:layout>
      <c:barChart>
        <c:barDir val="col"/>
        <c:grouping val="stacked"/>
        <c:varyColors val="0"/>
        <c:ser>
          <c:idx val="0"/>
          <c:order val="0"/>
          <c:tx>
            <c:v>Allowance Price Impact</c:v>
          </c:tx>
          <c:spPr>
            <a:pattFill prst="wdDnDiag">
              <a:fgClr>
                <a:schemeClr val="accent5">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-72.481999999999999</c:v>
                      </c:pt>
                      <c:pt idx="1">
                        <c:v>-817.45100000000002</c:v>
                      </c:pt>
                    </c:numCache>
                  </c16:filteredLitCache>
                </c:ext>
              </c:extLst>
              <c:f/>
              <c:numCache>
                <c:formatCode>#,##0</c:formatCode>
                <c:ptCount val="9"/>
                <c:pt idx="0">
                  <c:v>-1715.941</c:v>
                </c:pt>
                <c:pt idx="1">
                  <c:v>-2033.1590000000001</c:v>
                </c:pt>
                <c:pt idx="2">
                  <c:v>-2177.1779999999999</c:v>
                </c:pt>
                <c:pt idx="3">
                  <c:v>-2199.6869999999999</c:v>
                </c:pt>
                <c:pt idx="4">
                  <c:v>-2180.9650000000001</c:v>
                </c:pt>
                <c:pt idx="5">
                  <c:v>-2145.6550000000002</c:v>
                </c:pt>
                <c:pt idx="6">
                  <c:v>-2115.703</c:v>
                </c:pt>
                <c:pt idx="7">
                  <c:v>-1719.836</c:v>
                </c:pt>
                <c:pt idx="8">
                  <c:v>-1238.7929999999999</c:v>
                </c:pt>
              </c:numCache>
            </c:numRef>
          </c:val>
          <c:extLst>
            <c:ext xmlns:c16="http://schemas.microsoft.com/office/drawing/2014/chart" uri="{C3380CC4-5D6E-409C-BE32-E72D297353CC}">
              <c16:uniqueId val="{00000000-C53C-49FF-A44E-3F5150B9E256}"/>
            </c:ext>
          </c:extLst>
        </c:ser>
        <c:ser>
          <c:idx val="1"/>
          <c:order val="1"/>
          <c:tx>
            <c:v>Price Suppression</c:v>
          </c:tx>
          <c:spPr>
            <a:solidFill>
              <a:srgbClr val="FF000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-11.818</c:v>
                      </c:pt>
                      <c:pt idx="1">
                        <c:v>19.954000000000001</c:v>
                      </c:pt>
                    </c:numCache>
                  </c16:filteredLitCache>
                </c:ext>
              </c:extLst>
              <c:f/>
              <c:numCache>
                <c:formatCode>#,##0</c:formatCode>
                <c:ptCount val="9"/>
                <c:pt idx="0">
                  <c:v>61.58</c:v>
                </c:pt>
                <c:pt idx="1">
                  <c:v>160.322</c:v>
                </c:pt>
                <c:pt idx="2">
                  <c:v>271.29899999999998</c:v>
                </c:pt>
                <c:pt idx="3">
                  <c:v>381.37799999999999</c:v>
                </c:pt>
                <c:pt idx="4">
                  <c:v>492.14600000000002</c:v>
                </c:pt>
                <c:pt idx="5">
                  <c:v>595.62199999999996</c:v>
                </c:pt>
                <c:pt idx="6">
                  <c:v>691.46900000000005</c:v>
                </c:pt>
                <c:pt idx="7">
                  <c:v>1295.8040000000001</c:v>
                </c:pt>
                <c:pt idx="8">
                  <c:v>2010.8320000000001</c:v>
                </c:pt>
              </c:numCache>
            </c:numRef>
          </c:val>
          <c:extLst>
            <c:ext xmlns:c16="http://schemas.microsoft.com/office/drawing/2014/chart" uri="{C3380CC4-5D6E-409C-BE32-E72D297353CC}">
              <c16:uniqueId val="{00000001-C53C-49FF-A44E-3F5150B9E256}"/>
            </c:ext>
          </c:extLst>
        </c:ser>
        <c:ser>
          <c:idx val="2"/>
          <c:order val="2"/>
          <c:tx>
            <c:v>Avoided Distribution Costs</c:v>
          </c:tx>
          <c:spPr>
            <a:solidFill>
              <a:srgbClr val="00B05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81.846000000000004</c:v>
                </c:pt>
                <c:pt idx="1">
                  <c:v>184.85</c:v>
                </c:pt>
                <c:pt idx="2">
                  <c:v>295.20299999999997</c:v>
                </c:pt>
                <c:pt idx="3">
                  <c:v>404.33</c:v>
                </c:pt>
                <c:pt idx="4">
                  <c:v>497.06099999999998</c:v>
                </c:pt>
                <c:pt idx="5">
                  <c:v>569.63099999999997</c:v>
                </c:pt>
                <c:pt idx="6">
                  <c:v>621.5</c:v>
                </c:pt>
                <c:pt idx="7">
                  <c:v>664.404</c:v>
                </c:pt>
                <c:pt idx="8">
                  <c:v>697.68600000000004</c:v>
                </c:pt>
              </c:numCache>
            </c:numRef>
          </c:val>
          <c:extLst>
            <c:ext xmlns:c16="http://schemas.microsoft.com/office/drawing/2014/chart" uri="{C3380CC4-5D6E-409C-BE32-E72D297353CC}">
              <c16:uniqueId val="{00000002-C53C-49FF-A44E-3F5150B9E256}"/>
            </c:ext>
          </c:extLst>
        </c:ser>
        <c:ser>
          <c:idx val="3"/>
          <c:order val="3"/>
          <c:tx>
            <c:v>Revenue Decoupling</c:v>
          </c:tx>
          <c:spPr>
            <a:pattFill prst="wdDnDiag">
              <a:fgClr>
                <a:srgbClr val="00B0F0"/>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0</c:v>
                </c:pt>
                <c:pt idx="1">
                  <c:v>0</c:v>
                </c:pt>
                <c:pt idx="2">
                  <c:v>0</c:v>
                </c:pt>
                <c:pt idx="3">
                  <c:v>-683.64</c:v>
                </c:pt>
                <c:pt idx="4">
                  <c:v>-863.803</c:v>
                </c:pt>
                <c:pt idx="5">
                  <c:v>-939.11</c:v>
                </c:pt>
                <c:pt idx="6">
                  <c:v>-941.36500000000001</c:v>
                </c:pt>
                <c:pt idx="7">
                  <c:v>-1209.0909999999999</c:v>
                </c:pt>
                <c:pt idx="8">
                  <c:v>-1236.569</c:v>
                </c:pt>
              </c:numCache>
            </c:numRef>
          </c:val>
          <c:extLst>
            <c:ext xmlns:c16="http://schemas.microsoft.com/office/drawing/2014/chart" uri="{C3380CC4-5D6E-409C-BE32-E72D297353CC}">
              <c16:uniqueId val="{00000003-C53C-49FF-A44E-3F5150B9E256}"/>
            </c:ext>
          </c:extLst>
        </c:ser>
        <c:ser>
          <c:idx val="4"/>
          <c:order val="4"/>
          <c:tx>
            <c:v>Electricity Bill Savings</c:v>
          </c:tx>
          <c:spPr>
            <a:solidFill>
              <a:schemeClr val="accent6"/>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330.83699999999999</c:v>
                </c:pt>
                <c:pt idx="1">
                  <c:v>710.87900000000002</c:v>
                </c:pt>
                <c:pt idx="2">
                  <c:v>1130.9110000000001</c:v>
                </c:pt>
                <c:pt idx="3">
                  <c:v>1571.4190000000001</c:v>
                </c:pt>
                <c:pt idx="4">
                  <c:v>1963.3389999999999</c:v>
                </c:pt>
                <c:pt idx="5">
                  <c:v>2300.7530000000002</c:v>
                </c:pt>
                <c:pt idx="6">
                  <c:v>2572.556</c:v>
                </c:pt>
                <c:pt idx="7">
                  <c:v>2784.2289999999998</c:v>
                </c:pt>
                <c:pt idx="8">
                  <c:v>2970.5569999999998</c:v>
                </c:pt>
              </c:numCache>
            </c:numRef>
          </c:val>
          <c:extLst>
            <c:ext xmlns:c16="http://schemas.microsoft.com/office/drawing/2014/chart" uri="{C3380CC4-5D6E-409C-BE32-E72D297353CC}">
              <c16:uniqueId val="{00000004-C53C-49FF-A44E-3F5150B9E256}"/>
            </c:ext>
          </c:extLst>
        </c:ser>
        <c:ser>
          <c:idx val="5"/>
          <c:order val="5"/>
          <c:tx>
            <c:v>Generator/Utility Revenue Impacts</c:v>
          </c:tx>
          <c:spPr>
            <a:solidFill>
              <a:srgbClr val="7030A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5.3280000000000003</c:v>
                      </c:pt>
                      <c:pt idx="1">
                        <c:v>26.04</c:v>
                      </c:pt>
                    </c:numCache>
                  </c16:filteredLitCache>
                </c:ext>
              </c:extLst>
              <c:f/>
              <c:numCache>
                <c:formatCode>#,##0</c:formatCode>
                <c:ptCount val="9"/>
                <c:pt idx="0">
                  <c:v>66.218000000000004</c:v>
                </c:pt>
                <c:pt idx="1">
                  <c:v>74.998000000000005</c:v>
                </c:pt>
                <c:pt idx="2">
                  <c:v>75.811000000000007</c:v>
                </c:pt>
                <c:pt idx="3">
                  <c:v>72.036000000000001</c:v>
                </c:pt>
                <c:pt idx="4">
                  <c:v>65.953999999999994</c:v>
                </c:pt>
                <c:pt idx="5">
                  <c:v>58.963000000000001</c:v>
                </c:pt>
                <c:pt idx="6">
                  <c:v>52.195</c:v>
                </c:pt>
                <c:pt idx="7">
                  <c:v>-1.427</c:v>
                </c:pt>
                <c:pt idx="8">
                  <c:v>-69.769000000000005</c:v>
                </c:pt>
              </c:numCache>
            </c:numRef>
          </c:val>
          <c:extLst>
            <c:ext xmlns:c16="http://schemas.microsoft.com/office/drawing/2014/chart" uri="{C3380CC4-5D6E-409C-BE32-E72D297353CC}">
              <c16:uniqueId val="{00000005-C53C-49FF-A44E-3F5150B9E256}"/>
            </c:ext>
          </c:extLst>
        </c:ser>
        <c:ser>
          <c:idx val="6"/>
          <c:order val="6"/>
          <c:tx>
            <c:v>Electric Energy Efficiency</c:v>
          </c:tx>
          <c:spPr>
            <a:solidFill>
              <a:schemeClr val="accent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1055.1289999999999</c:v>
                </c:pt>
                <c:pt idx="1">
                  <c:v>891.38300000000004</c:v>
                </c:pt>
                <c:pt idx="2">
                  <c:v>782.87</c:v>
                </c:pt>
                <c:pt idx="3">
                  <c:v>681.41099999999994</c:v>
                </c:pt>
                <c:pt idx="4">
                  <c:v>469.96100000000001</c:v>
                </c:pt>
                <c:pt idx="5">
                  <c:v>303.10300000000001</c:v>
                </c:pt>
                <c:pt idx="6">
                  <c:v>170.71600000000001</c:v>
                </c:pt>
                <c:pt idx="7">
                  <c:v>149.48099999999999</c:v>
                </c:pt>
                <c:pt idx="8">
                  <c:v>131.06399999999999</c:v>
                </c:pt>
              </c:numCache>
            </c:numRef>
          </c:val>
          <c:extLst>
            <c:ext xmlns:c16="http://schemas.microsoft.com/office/drawing/2014/chart" uri="{C3380CC4-5D6E-409C-BE32-E72D297353CC}">
              <c16:uniqueId val="{00000006-C53C-49FF-A44E-3F5150B9E256}"/>
            </c:ext>
          </c:extLst>
        </c:ser>
        <c:ser>
          <c:idx val="7"/>
          <c:order val="7"/>
          <c:tx>
            <c:v>Fossil Fuel Energy Efficiency</c:v>
          </c:tx>
          <c:spPr>
            <a:solidFill>
              <a:schemeClr val="accent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312.78199999999998</c:v>
                </c:pt>
                <c:pt idx="1">
                  <c:v>263.33800000000002</c:v>
                </c:pt>
                <c:pt idx="2">
                  <c:v>233.74700000000001</c:v>
                </c:pt>
                <c:pt idx="3">
                  <c:v>207.47900000000001</c:v>
                </c:pt>
                <c:pt idx="4">
                  <c:v>148.10599999999999</c:v>
                </c:pt>
                <c:pt idx="5">
                  <c:v>102.43600000000001</c:v>
                </c:pt>
                <c:pt idx="6">
                  <c:v>67.894999999999996</c:v>
                </c:pt>
                <c:pt idx="7">
                  <c:v>67.524000000000001</c:v>
                </c:pt>
                <c:pt idx="8">
                  <c:v>66.986999999999995</c:v>
                </c:pt>
              </c:numCache>
            </c:numRef>
          </c:val>
          <c:extLst>
            <c:ext xmlns:c16="http://schemas.microsoft.com/office/drawing/2014/chart" uri="{C3380CC4-5D6E-409C-BE32-E72D297353CC}">
              <c16:uniqueId val="{00000007-C53C-49FF-A44E-3F5150B9E256}"/>
            </c:ext>
          </c:extLst>
        </c:ser>
        <c:ser>
          <c:idx val="8"/>
          <c:order val="8"/>
          <c:tx>
            <c:v>Clean and Renewable Energy</c:v>
          </c:tx>
          <c:spPr>
            <a:solidFill>
              <a:schemeClr val="accent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0.08</c:v>
                      </c:pt>
                      <c:pt idx="1">
                        <c:v>384.88800000000003</c:v>
                      </c:pt>
                    </c:numCache>
                  </c16:filteredLitCache>
                </c:ext>
              </c:extLst>
              <c:f/>
              <c:numCache>
                <c:formatCode>#,##0</c:formatCode>
                <c:ptCount val="9"/>
                <c:pt idx="0">
                  <c:v>368.44400000000007</c:v>
                </c:pt>
                <c:pt idx="1">
                  <c:v>9232.8160000000007</c:v>
                </c:pt>
                <c:pt idx="2">
                  <c:v>9392.5450000000001</c:v>
                </c:pt>
                <c:pt idx="3">
                  <c:v>9335.1039999999994</c:v>
                </c:pt>
                <c:pt idx="4">
                  <c:v>5027.5109999999995</c:v>
                </c:pt>
                <c:pt idx="5">
                  <c:v>4458.2159999999994</c:v>
                </c:pt>
                <c:pt idx="6">
                  <c:v>3916.2250000000004</c:v>
                </c:pt>
                <c:pt idx="7">
                  <c:v>2685.7260000000001</c:v>
                </c:pt>
                <c:pt idx="8">
                  <c:v>2361.5200000000004</c:v>
                </c:pt>
              </c:numCache>
            </c:numRef>
          </c:val>
          <c:extLst>
            <c:ext xmlns:c16="http://schemas.microsoft.com/office/drawing/2014/chart" uri="{C3380CC4-5D6E-409C-BE32-E72D297353CC}">
              <c16:uniqueId val="{00000008-C53C-49FF-A44E-3F5150B9E256}"/>
            </c:ext>
          </c:extLst>
        </c:ser>
        <c:ser>
          <c:idx val="9"/>
          <c:order val="9"/>
          <c:tx>
            <c:v>Fossil Sector Impacts</c:v>
          </c:tx>
          <c:spPr>
            <a:pattFill prst="wdDnDiag">
              <a:fgClr>
                <a:schemeClr val="accent2">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302.69400000000002</c:v>
                      </c:pt>
                      <c:pt idx="1">
                        <c:v>-2607.4989999999998</c:v>
                      </c:pt>
                    </c:numCache>
                  </c16:filteredLitCache>
                </c:ext>
              </c:extLst>
              <c:f/>
              <c:numCache>
                <c:formatCode>#,##0</c:formatCode>
                <c:ptCount val="9"/>
                <c:pt idx="0">
                  <c:v>-2964.55</c:v>
                </c:pt>
                <c:pt idx="1">
                  <c:v>-3647.0329999999994</c:v>
                </c:pt>
                <c:pt idx="2">
                  <c:v>-3704.3419999999996</c:v>
                </c:pt>
                <c:pt idx="3">
                  <c:v>-3624.2159999999999</c:v>
                </c:pt>
                <c:pt idx="4">
                  <c:v>-3630.3919999999998</c:v>
                </c:pt>
                <c:pt idx="5">
                  <c:v>-3469.002</c:v>
                </c:pt>
                <c:pt idx="6">
                  <c:v>-3307.6840000000002</c:v>
                </c:pt>
                <c:pt idx="7">
                  <c:v>-2130.52</c:v>
                </c:pt>
                <c:pt idx="8">
                  <c:v>-1863.0640000000001</c:v>
                </c:pt>
              </c:numCache>
            </c:numRef>
          </c:val>
          <c:extLst>
            <c:ext xmlns:c16="http://schemas.microsoft.com/office/drawing/2014/chart" uri="{C3380CC4-5D6E-409C-BE32-E72D297353CC}">
              <c16:uniqueId val="{00000009-C53C-49FF-A44E-3F5150B9E256}"/>
            </c:ext>
          </c:extLst>
        </c:ser>
        <c:ser>
          <c:idx val="10"/>
          <c:order val="10"/>
          <c:tx>
            <c:v>GHG Abatement - Tport &amp; R&amp;D</c:v>
          </c:tx>
          <c:spPr>
            <a:solidFill>
              <a:schemeClr val="bg1">
                <a:lumMod val="50000"/>
              </a:schemeClr>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371.05700000000002</c:v>
                </c:pt>
                <c:pt idx="1">
                  <c:v>333.82400000000001</c:v>
                </c:pt>
                <c:pt idx="2">
                  <c:v>345.74700000000001</c:v>
                </c:pt>
                <c:pt idx="3">
                  <c:v>378.18200000000002</c:v>
                </c:pt>
                <c:pt idx="4">
                  <c:v>382.52</c:v>
                </c:pt>
                <c:pt idx="5">
                  <c:v>405.23599999999999</c:v>
                </c:pt>
                <c:pt idx="6">
                  <c:v>435.90699999999998</c:v>
                </c:pt>
                <c:pt idx="7">
                  <c:v>496.97800000000001</c:v>
                </c:pt>
                <c:pt idx="8">
                  <c:v>550.85500000000002</c:v>
                </c:pt>
              </c:numCache>
            </c:numRef>
          </c:val>
          <c:extLst>
            <c:ext xmlns:c16="http://schemas.microsoft.com/office/drawing/2014/chart" uri="{C3380CC4-5D6E-409C-BE32-E72D297353CC}">
              <c16:uniqueId val="{0000000A-C53C-49FF-A44E-3F5150B9E256}"/>
            </c:ext>
          </c:extLst>
        </c:ser>
        <c:ser>
          <c:idx val="11"/>
          <c:order val="11"/>
          <c:tx>
            <c:v>Admin</c:v>
          </c:tx>
          <c:spPr>
            <a:solidFill>
              <a:schemeClr val="tx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0</c:v>
                      </c:pt>
                      <c:pt idx="1">
                        <c:v>0</c:v>
                      </c:pt>
                    </c:numCache>
                  </c16:filteredLitCache>
                </c:ext>
              </c:extLst>
              <c:f/>
              <c:numCache>
                <c:formatCode>#,##0</c:formatCode>
                <c:ptCount val="9"/>
                <c:pt idx="0">
                  <c:v>71.468999999999994</c:v>
                </c:pt>
                <c:pt idx="1">
                  <c:v>70.212000000000003</c:v>
                </c:pt>
                <c:pt idx="2">
                  <c:v>69.706999999999994</c:v>
                </c:pt>
                <c:pt idx="3">
                  <c:v>67.762</c:v>
                </c:pt>
                <c:pt idx="4">
                  <c:v>56.576000000000001</c:v>
                </c:pt>
                <c:pt idx="5">
                  <c:v>46.076000000000001</c:v>
                </c:pt>
                <c:pt idx="6">
                  <c:v>36.301000000000002</c:v>
                </c:pt>
                <c:pt idx="7">
                  <c:v>33.527999999999999</c:v>
                </c:pt>
                <c:pt idx="8">
                  <c:v>31.125</c:v>
                </c:pt>
              </c:numCache>
            </c:numRef>
          </c:val>
          <c:extLst>
            <c:ext xmlns:c16="http://schemas.microsoft.com/office/drawing/2014/chart" uri="{C3380CC4-5D6E-409C-BE32-E72D297353CC}">
              <c16:uniqueId val="{0000000B-C53C-49FF-A44E-3F5150B9E256}"/>
            </c:ext>
          </c:extLst>
        </c:ser>
        <c:ser>
          <c:idx val="13"/>
          <c:order val="13"/>
          <c:tx>
            <c:v>Net</c:v>
          </c:tx>
          <c:spPr>
            <a:no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formatCode="0">
                        <c:v>223.809</c:v>
                      </c:pt>
                      <c:pt idx="1">
                        <c:v>-2989.5619999999999</c:v>
                      </c:pt>
                    </c:numCache>
                  </c16:filteredLitCache>
                </c:ext>
              </c:extLst>
              <c:f/>
              <c:numCache>
                <c:formatCode>#,##0</c:formatCode>
                <c:ptCount val="9"/>
                <c:pt idx="0">
                  <c:v>-2150.4580000000001</c:v>
                </c:pt>
                <c:pt idx="1">
                  <c:v>6048.049</c:v>
                </c:pt>
                <c:pt idx="2">
                  <c:v>6518.0479999999998</c:v>
                </c:pt>
                <c:pt idx="3">
                  <c:v>6401.2089999999998</c:v>
                </c:pt>
                <c:pt idx="4">
                  <c:v>2249.328</c:v>
                </c:pt>
                <c:pt idx="5">
                  <c:v>2131.172</c:v>
                </c:pt>
                <c:pt idx="6">
                  <c:v>2067.5610000000001</c:v>
                </c:pt>
                <c:pt idx="7">
                  <c:v>2980.9870000000001</c:v>
                </c:pt>
                <c:pt idx="8">
                  <c:v>4272.3029999999999</c:v>
                </c:pt>
              </c:numCache>
            </c:numRef>
          </c:val>
          <c:extLst>
            <c:ext xmlns:c16="http://schemas.microsoft.com/office/drawing/2014/chart" uri="{C3380CC4-5D6E-409C-BE32-E72D297353CC}">
              <c16:uniqueId val="{0000000C-C53C-49FF-A44E-3F5150B9E256}"/>
            </c:ext>
          </c:extLst>
        </c:ser>
        <c:dLbls>
          <c:showLegendKey val="0"/>
          <c:showVal val="0"/>
          <c:showCatName val="0"/>
          <c:showSerName val="0"/>
          <c:showPercent val="0"/>
          <c:showBubbleSize val="0"/>
        </c:dLbls>
        <c:gapWidth val="150"/>
        <c:overlap val="100"/>
        <c:axId val="415644856"/>
        <c:axId val="415645248"/>
      </c:barChart>
      <c:lineChart>
        <c:grouping val="standard"/>
        <c:varyColors val="0"/>
        <c:ser>
          <c:idx val="12"/>
          <c:order val="12"/>
          <c:tx>
            <c:v>Net</c:v>
          </c:tx>
          <c:spPr>
            <a:ln w="28575" cap="rnd">
              <a:solidFill>
                <a:schemeClr val="tx1"/>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223.809</c:v>
                      </c:pt>
                      <c:pt idx="1">
                        <c:v>-2989.5619999999999</c:v>
                      </c:pt>
                    </c:numCache>
                  </c16:filteredLitCache>
                </c:ext>
              </c:extLst>
              <c:f/>
              <c:numCache>
                <c:formatCode>#,##0</c:formatCode>
                <c:ptCount val="9"/>
                <c:pt idx="0">
                  <c:v>-2150.4580000000001</c:v>
                </c:pt>
                <c:pt idx="1">
                  <c:v>6048.049</c:v>
                </c:pt>
                <c:pt idx="2">
                  <c:v>6518.0479999999998</c:v>
                </c:pt>
                <c:pt idx="3">
                  <c:v>6401.2089999999998</c:v>
                </c:pt>
                <c:pt idx="4">
                  <c:v>2249.328</c:v>
                </c:pt>
                <c:pt idx="5">
                  <c:v>2131.172</c:v>
                </c:pt>
                <c:pt idx="6">
                  <c:v>2067.5610000000001</c:v>
                </c:pt>
                <c:pt idx="7">
                  <c:v>2980.9870000000001</c:v>
                </c:pt>
                <c:pt idx="8">
                  <c:v>4272.3029999999999</c:v>
                </c:pt>
              </c:numCache>
            </c:numRef>
          </c:val>
          <c:smooth val="0"/>
          <c:extLst>
            <c:ext xmlns:c16="http://schemas.microsoft.com/office/drawing/2014/chart" uri="{C3380CC4-5D6E-409C-BE32-E72D297353CC}">
              <c16:uniqueId val="{0000000D-C53C-49FF-A44E-3F5150B9E256}"/>
            </c:ext>
          </c:extLst>
        </c:ser>
        <c:dLbls>
          <c:showLegendKey val="0"/>
          <c:showVal val="0"/>
          <c:showCatName val="0"/>
          <c:showSerName val="0"/>
          <c:showPercent val="0"/>
          <c:showBubbleSize val="0"/>
        </c:dLbls>
        <c:marker val="1"/>
        <c:smooth val="0"/>
        <c:axId val="415644856"/>
        <c:axId val="415645248"/>
      </c:lineChart>
      <c:catAx>
        <c:axId val="41564485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5645248"/>
        <c:crosses val="autoZero"/>
        <c:auto val="1"/>
        <c:lblAlgn val="ctr"/>
        <c:lblOffset val="100"/>
        <c:noMultiLvlLbl val="0"/>
      </c:catAx>
      <c:valAx>
        <c:axId val="415645248"/>
        <c:scaling>
          <c:orientation val="minMax"/>
          <c:max val="1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5644856"/>
        <c:crosses val="autoZero"/>
        <c:crossBetween val="between"/>
      </c:valAx>
      <c:spPr>
        <a:noFill/>
        <a:ln>
          <a:noFill/>
        </a:ln>
        <a:effectLst/>
      </c:spPr>
    </c:plotArea>
    <c:legend>
      <c:legendPos val="r"/>
      <c:legendEntry>
        <c:idx val="0"/>
        <c:delete val="1"/>
      </c:legendEntry>
      <c:layout>
        <c:manualLayout>
          <c:xMode val="edge"/>
          <c:yMode val="edge"/>
          <c:x val="0.73367016622922132"/>
          <c:y val="4.6251531058617672E-2"/>
          <c:w val="0.24177274561650935"/>
          <c:h val="0.9391350238292581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General Fund</a:t>
            </a:r>
          </a:p>
          <a:p>
            <a:pPr>
              <a:defRPr sz="1200"/>
            </a:pPr>
            <a:r>
              <a:rPr lang="en-US" sz="1200"/>
              <a:t>Detailed Employment Results (Jobs)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74386462002158"/>
          <c:y val="0.11416927991017578"/>
          <c:w val="0.61776185889670376"/>
          <c:h val="0.8032963006332855"/>
        </c:manualLayout>
      </c:layout>
      <c:barChart>
        <c:barDir val="col"/>
        <c:grouping val="stacked"/>
        <c:varyColors val="0"/>
        <c:ser>
          <c:idx val="0"/>
          <c:order val="0"/>
          <c:tx>
            <c:v>Allowance Price Impact</c:v>
          </c:tx>
          <c:spPr>
            <a:pattFill prst="wdDnDiag">
              <a:fgClr>
                <a:schemeClr val="accent5">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-72.481999999999999</c:v>
                      </c:pt>
                      <c:pt idx="1">
                        <c:v>-817.45100000000002</c:v>
                      </c:pt>
                    </c:numCache>
                  </c16:filteredLitCache>
                </c:ext>
              </c:extLst>
              <c:f/>
              <c:numCache>
                <c:formatCode>General</c:formatCode>
                <c:ptCount val="9"/>
                <c:pt idx="0">
                  <c:v>-1715.941</c:v>
                </c:pt>
                <c:pt idx="1">
                  <c:v>-2033.1590000000001</c:v>
                </c:pt>
                <c:pt idx="2">
                  <c:v>-2177.1779999999999</c:v>
                </c:pt>
                <c:pt idx="3">
                  <c:v>-2199.6869999999999</c:v>
                </c:pt>
                <c:pt idx="4">
                  <c:v>-2180.9650000000001</c:v>
                </c:pt>
                <c:pt idx="5">
                  <c:v>-2145.6550000000002</c:v>
                </c:pt>
                <c:pt idx="6">
                  <c:v>-2115.703</c:v>
                </c:pt>
                <c:pt idx="7">
                  <c:v>-1719.836</c:v>
                </c:pt>
                <c:pt idx="8">
                  <c:v>-1238.7929999999999</c:v>
                </c:pt>
              </c:numCache>
            </c:numRef>
          </c:val>
          <c:extLst>
            <c:ext xmlns:c16="http://schemas.microsoft.com/office/drawing/2014/chart" uri="{C3380CC4-5D6E-409C-BE32-E72D297353CC}">
              <c16:uniqueId val="{00000000-B5C0-42BC-9787-F784BDAB70AE}"/>
            </c:ext>
          </c:extLst>
        </c:ser>
        <c:ser>
          <c:idx val="1"/>
          <c:order val="1"/>
          <c:tx>
            <c:v>Price Suppression</c:v>
          </c:tx>
          <c:spPr>
            <a:solidFill>
              <a:srgbClr val="FF000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-2.206</c:v>
                      </c:pt>
                      <c:pt idx="1">
                        <c:v>3.6629999999999998</c:v>
                      </c:pt>
                    </c:numCache>
                  </c16:filteredLitCache>
                </c:ext>
              </c:extLst>
              <c:f/>
              <c:numCache>
                <c:formatCode>General</c:formatCode>
                <c:ptCount val="9"/>
                <c:pt idx="0">
                  <c:v>11.221</c:v>
                </c:pt>
                <c:pt idx="1">
                  <c:v>29.376999999999999</c:v>
                </c:pt>
                <c:pt idx="2">
                  <c:v>49.658000000000001</c:v>
                </c:pt>
                <c:pt idx="3">
                  <c:v>69.715999999999994</c:v>
                </c:pt>
                <c:pt idx="4">
                  <c:v>89.944999999999993</c:v>
                </c:pt>
                <c:pt idx="5">
                  <c:v>108.812</c:v>
                </c:pt>
                <c:pt idx="6">
                  <c:v>126.26600000000001</c:v>
                </c:pt>
                <c:pt idx="7">
                  <c:v>235.929</c:v>
                </c:pt>
                <c:pt idx="8">
                  <c:v>365.10399999999998</c:v>
                </c:pt>
              </c:numCache>
            </c:numRef>
          </c:val>
          <c:extLst>
            <c:ext xmlns:c16="http://schemas.microsoft.com/office/drawing/2014/chart" uri="{C3380CC4-5D6E-409C-BE32-E72D297353CC}">
              <c16:uniqueId val="{00000001-B5C0-42BC-9787-F784BDAB70AE}"/>
            </c:ext>
          </c:extLst>
        </c:ser>
        <c:ser>
          <c:idx val="2"/>
          <c:order val="2"/>
          <c:tx>
            <c:v>Avoided Distribution Costs</c:v>
          </c:tx>
          <c:spPr>
            <a:solidFill>
              <a:srgbClr val="00B05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14.907999999999999</c:v>
                </c:pt>
                <c:pt idx="1">
                  <c:v>33.732999999999997</c:v>
                </c:pt>
                <c:pt idx="2">
                  <c:v>53.962000000000003</c:v>
                </c:pt>
                <c:pt idx="3">
                  <c:v>73.885999999999996</c:v>
                </c:pt>
                <c:pt idx="4">
                  <c:v>90.84</c:v>
                </c:pt>
                <c:pt idx="5">
                  <c:v>104.015</c:v>
                </c:pt>
                <c:pt idx="6">
                  <c:v>113.48699999999999</c:v>
                </c:pt>
                <c:pt idx="7">
                  <c:v>121.31</c:v>
                </c:pt>
                <c:pt idx="8">
                  <c:v>127.36499999999999</c:v>
                </c:pt>
              </c:numCache>
            </c:numRef>
          </c:val>
          <c:extLst>
            <c:ext xmlns:c16="http://schemas.microsoft.com/office/drawing/2014/chart" uri="{C3380CC4-5D6E-409C-BE32-E72D297353CC}">
              <c16:uniqueId val="{00000002-B5C0-42BC-9787-F784BDAB70AE}"/>
            </c:ext>
          </c:extLst>
        </c:ser>
        <c:ser>
          <c:idx val="3"/>
          <c:order val="3"/>
          <c:tx>
            <c:v>Revenue Decoupling</c:v>
          </c:tx>
          <c:spPr>
            <a:pattFill prst="wdDnDiag">
              <a:fgClr>
                <a:srgbClr val="00B0F0"/>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0</c:v>
                </c:pt>
                <c:pt idx="1">
                  <c:v>0</c:v>
                </c:pt>
                <c:pt idx="2">
                  <c:v>0</c:v>
                </c:pt>
                <c:pt idx="3">
                  <c:v>-153.839</c:v>
                </c:pt>
                <c:pt idx="4">
                  <c:v>-194.41399999999999</c:v>
                </c:pt>
                <c:pt idx="5">
                  <c:v>-211.37700000000001</c:v>
                </c:pt>
                <c:pt idx="6">
                  <c:v>-211.81899999999999</c:v>
                </c:pt>
                <c:pt idx="7">
                  <c:v>-270.32900000000001</c:v>
                </c:pt>
                <c:pt idx="8">
                  <c:v>-276.036</c:v>
                </c:pt>
              </c:numCache>
            </c:numRef>
          </c:val>
          <c:extLst>
            <c:ext xmlns:c16="http://schemas.microsoft.com/office/drawing/2014/chart" uri="{C3380CC4-5D6E-409C-BE32-E72D297353CC}">
              <c16:uniqueId val="{00000003-B5C0-42BC-9787-F784BDAB70AE}"/>
            </c:ext>
          </c:extLst>
        </c:ser>
        <c:ser>
          <c:idx val="4"/>
          <c:order val="4"/>
          <c:tx>
            <c:v>Electricity Bill Savings</c:v>
          </c:tx>
          <c:spPr>
            <a:solidFill>
              <a:schemeClr val="accent6"/>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75.864000000000004</c:v>
                </c:pt>
                <c:pt idx="1">
                  <c:v>161.845</c:v>
                </c:pt>
                <c:pt idx="2">
                  <c:v>256.24400000000003</c:v>
                </c:pt>
                <c:pt idx="3">
                  <c:v>354.63099999999997</c:v>
                </c:pt>
                <c:pt idx="4">
                  <c:v>441.51900000000001</c:v>
                </c:pt>
                <c:pt idx="5">
                  <c:v>515.61400000000003</c:v>
                </c:pt>
                <c:pt idx="6">
                  <c:v>574.97500000000002</c:v>
                </c:pt>
                <c:pt idx="7">
                  <c:v>620.36800000000005</c:v>
                </c:pt>
                <c:pt idx="8">
                  <c:v>659.60299999999995</c:v>
                </c:pt>
              </c:numCache>
            </c:numRef>
          </c:val>
          <c:extLst>
            <c:ext xmlns:c16="http://schemas.microsoft.com/office/drawing/2014/chart" uri="{C3380CC4-5D6E-409C-BE32-E72D297353CC}">
              <c16:uniqueId val="{00000004-B5C0-42BC-9787-F784BDAB70AE}"/>
            </c:ext>
          </c:extLst>
        </c:ser>
        <c:ser>
          <c:idx val="5"/>
          <c:order val="5"/>
          <c:tx>
            <c:v>Generator/Utility Revenue Impacts</c:v>
          </c:tx>
          <c:spPr>
            <a:solidFill>
              <a:srgbClr val="7030A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5.1680000000000001</c:v>
                      </c:pt>
                      <c:pt idx="1">
                        <c:v>25.533000000000001</c:v>
                      </c:pt>
                    </c:numCache>
                  </c16:filteredLitCache>
                </c:ext>
              </c:extLst>
              <c:f/>
              <c:numCache>
                <c:formatCode>General</c:formatCode>
                <c:ptCount val="9"/>
                <c:pt idx="0">
                  <c:v>65.936999999999998</c:v>
                </c:pt>
                <c:pt idx="1">
                  <c:v>76.168999999999997</c:v>
                </c:pt>
                <c:pt idx="2">
                  <c:v>78.195999999999998</c:v>
                </c:pt>
                <c:pt idx="3">
                  <c:v>75.56</c:v>
                </c:pt>
                <c:pt idx="4">
                  <c:v>70.545000000000002</c:v>
                </c:pt>
                <c:pt idx="5">
                  <c:v>64.597999999999999</c:v>
                </c:pt>
                <c:pt idx="6">
                  <c:v>58.743000000000002</c:v>
                </c:pt>
                <c:pt idx="7">
                  <c:v>11.145</c:v>
                </c:pt>
                <c:pt idx="8">
                  <c:v>-50.271000000000001</c:v>
                </c:pt>
              </c:numCache>
            </c:numRef>
          </c:val>
          <c:extLst>
            <c:ext xmlns:c16="http://schemas.microsoft.com/office/drawing/2014/chart" uri="{C3380CC4-5D6E-409C-BE32-E72D297353CC}">
              <c16:uniqueId val="{00000005-B5C0-42BC-9787-F784BDAB70AE}"/>
            </c:ext>
          </c:extLst>
        </c:ser>
        <c:ser>
          <c:idx val="6"/>
          <c:order val="6"/>
          <c:tx>
            <c:v>Electric Energy Efficiency</c:v>
          </c:tx>
          <c:spPr>
            <a:solidFill>
              <a:schemeClr val="accent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340.70699999999999</c:v>
                </c:pt>
                <c:pt idx="1">
                  <c:v>287.58100000000002</c:v>
                </c:pt>
                <c:pt idx="2">
                  <c:v>252.74600000000001</c:v>
                </c:pt>
                <c:pt idx="3">
                  <c:v>220.06200000000001</c:v>
                </c:pt>
                <c:pt idx="4">
                  <c:v>151.85900000000001</c:v>
                </c:pt>
                <c:pt idx="5">
                  <c:v>97.686000000000007</c:v>
                </c:pt>
                <c:pt idx="6">
                  <c:v>55.122</c:v>
                </c:pt>
                <c:pt idx="7">
                  <c:v>48.218000000000004</c:v>
                </c:pt>
                <c:pt idx="8">
                  <c:v>42.381</c:v>
                </c:pt>
              </c:numCache>
            </c:numRef>
          </c:val>
          <c:extLst>
            <c:ext xmlns:c16="http://schemas.microsoft.com/office/drawing/2014/chart" uri="{C3380CC4-5D6E-409C-BE32-E72D297353CC}">
              <c16:uniqueId val="{00000006-B5C0-42BC-9787-F784BDAB70AE}"/>
            </c:ext>
          </c:extLst>
        </c:ser>
        <c:ser>
          <c:idx val="7"/>
          <c:order val="7"/>
          <c:tx>
            <c:v>Fossil Fuel Energy Efficiency</c:v>
          </c:tx>
          <c:spPr>
            <a:solidFill>
              <a:schemeClr val="accent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104.792</c:v>
                </c:pt>
                <c:pt idx="1">
                  <c:v>89.486000000000004</c:v>
                </c:pt>
                <c:pt idx="2">
                  <c:v>81.875</c:v>
                </c:pt>
                <c:pt idx="3">
                  <c:v>75.697999999999993</c:v>
                </c:pt>
                <c:pt idx="4">
                  <c:v>58.889000000000003</c:v>
                </c:pt>
                <c:pt idx="5">
                  <c:v>47.015000000000001</c:v>
                </c:pt>
                <c:pt idx="6">
                  <c:v>37.85</c:v>
                </c:pt>
                <c:pt idx="7">
                  <c:v>39.901000000000003</c:v>
                </c:pt>
                <c:pt idx="8">
                  <c:v>41.725999999999999</c:v>
                </c:pt>
              </c:numCache>
            </c:numRef>
          </c:val>
          <c:extLst>
            <c:ext xmlns:c16="http://schemas.microsoft.com/office/drawing/2014/chart" uri="{C3380CC4-5D6E-409C-BE32-E72D297353CC}">
              <c16:uniqueId val="{00000007-B5C0-42BC-9787-F784BDAB70AE}"/>
            </c:ext>
          </c:extLst>
        </c:ser>
        <c:ser>
          <c:idx val="8"/>
          <c:order val="8"/>
          <c:tx>
            <c:v>Clean and Renewable Energy</c:v>
          </c:tx>
          <c:spPr>
            <a:solidFill>
              <a:schemeClr val="accent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57.731000000000002</c:v>
                      </c:pt>
                    </c:numCache>
                  </c16:filteredLitCache>
                </c:ext>
              </c:extLst>
              <c:f/>
              <c:numCache>
                <c:formatCode>General</c:formatCode>
                <c:ptCount val="9"/>
                <c:pt idx="0">
                  <c:v>22.552</c:v>
                </c:pt>
                <c:pt idx="1">
                  <c:v>1314.7170000000001</c:v>
                </c:pt>
                <c:pt idx="2">
                  <c:v>1295.8990000000001</c:v>
                </c:pt>
                <c:pt idx="3">
                  <c:v>1242.8110000000001</c:v>
                </c:pt>
                <c:pt idx="4">
                  <c:v>556.26200000000017</c:v>
                </c:pt>
                <c:pt idx="5">
                  <c:v>434.976</c:v>
                </c:pt>
                <c:pt idx="6">
                  <c:v>323.69499999999994</c:v>
                </c:pt>
                <c:pt idx="7">
                  <c:v>112.041</c:v>
                </c:pt>
                <c:pt idx="8">
                  <c:v>38.950000000000045</c:v>
                </c:pt>
              </c:numCache>
            </c:numRef>
          </c:val>
          <c:extLst>
            <c:ext xmlns:c16="http://schemas.microsoft.com/office/drawing/2014/chart" uri="{C3380CC4-5D6E-409C-BE32-E72D297353CC}">
              <c16:uniqueId val="{00000008-B5C0-42BC-9787-F784BDAB70AE}"/>
            </c:ext>
          </c:extLst>
        </c:ser>
        <c:ser>
          <c:idx val="9"/>
          <c:order val="9"/>
          <c:tx>
            <c:v>Fossil Sector Impacts</c:v>
          </c:tx>
          <c:spPr>
            <a:pattFill prst="wdDnDiag">
              <a:fgClr>
                <a:schemeClr val="accent2">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302.40100000000001</c:v>
                      </c:pt>
                      <c:pt idx="1">
                        <c:v>-2681.239</c:v>
                      </c:pt>
                    </c:numCache>
                  </c16:filteredLitCache>
                </c:ext>
              </c:extLst>
              <c:f/>
              <c:numCache>
                <c:formatCode>General</c:formatCode>
                <c:ptCount val="9"/>
                <c:pt idx="0">
                  <c:v>-3048.1489999999999</c:v>
                </c:pt>
                <c:pt idx="1">
                  <c:v>-3548.3209999999999</c:v>
                </c:pt>
                <c:pt idx="2">
                  <c:v>-3581.2759999999998</c:v>
                </c:pt>
                <c:pt idx="3">
                  <c:v>-3489.0720000000001</c:v>
                </c:pt>
                <c:pt idx="4">
                  <c:v>-3393.1860000000001</c:v>
                </c:pt>
                <c:pt idx="5">
                  <c:v>-3226.45</c:v>
                </c:pt>
                <c:pt idx="6">
                  <c:v>-3069.6619999999998</c:v>
                </c:pt>
                <c:pt idx="7">
                  <c:v>-1718.5509999999999</c:v>
                </c:pt>
                <c:pt idx="8">
                  <c:v>-1444.116</c:v>
                </c:pt>
              </c:numCache>
            </c:numRef>
          </c:val>
          <c:extLst>
            <c:ext xmlns:c16="http://schemas.microsoft.com/office/drawing/2014/chart" uri="{C3380CC4-5D6E-409C-BE32-E72D297353CC}">
              <c16:uniqueId val="{00000009-B5C0-42BC-9787-F784BDAB70AE}"/>
            </c:ext>
          </c:extLst>
        </c:ser>
        <c:ser>
          <c:idx val="10"/>
          <c:order val="10"/>
          <c:tx>
            <c:v>GHG Abatement - Tport &amp; R&amp;D</c:v>
          </c:tx>
          <c:spPr>
            <a:solidFill>
              <a:schemeClr val="bg1">
                <a:lumMod val="50000"/>
              </a:schemeClr>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123.169</c:v>
                </c:pt>
                <c:pt idx="1">
                  <c:v>110.88800000000001</c:v>
                </c:pt>
                <c:pt idx="2">
                  <c:v>114.4</c:v>
                </c:pt>
                <c:pt idx="3">
                  <c:v>124.59699999999999</c:v>
                </c:pt>
                <c:pt idx="4">
                  <c:v>125.401</c:v>
                </c:pt>
                <c:pt idx="5">
                  <c:v>131.83699999999999</c:v>
                </c:pt>
                <c:pt idx="6">
                  <c:v>141.22999999999999</c:v>
                </c:pt>
                <c:pt idx="7">
                  <c:v>161.21600000000001</c:v>
                </c:pt>
                <c:pt idx="8">
                  <c:v>178.215</c:v>
                </c:pt>
              </c:numCache>
            </c:numRef>
          </c:val>
          <c:extLst>
            <c:ext xmlns:c16="http://schemas.microsoft.com/office/drawing/2014/chart" uri="{C3380CC4-5D6E-409C-BE32-E72D297353CC}">
              <c16:uniqueId val="{0000000A-B5C0-42BC-9787-F784BDAB70AE}"/>
            </c:ext>
          </c:extLst>
        </c:ser>
        <c:ser>
          <c:idx val="11"/>
          <c:order val="11"/>
          <c:tx>
            <c:v>Admin</c:v>
          </c:tx>
          <c:spPr>
            <a:solidFill>
              <a:schemeClr val="tx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71.468999999999994</c:v>
                </c:pt>
                <c:pt idx="1">
                  <c:v>70.212000000000003</c:v>
                </c:pt>
                <c:pt idx="2">
                  <c:v>69.706999999999994</c:v>
                </c:pt>
                <c:pt idx="3">
                  <c:v>67.762</c:v>
                </c:pt>
                <c:pt idx="4">
                  <c:v>56.576000000000001</c:v>
                </c:pt>
                <c:pt idx="5">
                  <c:v>46.076000000000001</c:v>
                </c:pt>
                <c:pt idx="6">
                  <c:v>36.301000000000002</c:v>
                </c:pt>
                <c:pt idx="7">
                  <c:v>33.527999999999999</c:v>
                </c:pt>
                <c:pt idx="8">
                  <c:v>31.125</c:v>
                </c:pt>
              </c:numCache>
            </c:numRef>
          </c:val>
          <c:extLst>
            <c:ext xmlns:c16="http://schemas.microsoft.com/office/drawing/2014/chart" uri="{C3380CC4-5D6E-409C-BE32-E72D297353CC}">
              <c16:uniqueId val="{0000000B-B5C0-42BC-9787-F784BDAB70AE}"/>
            </c:ext>
          </c:extLst>
        </c:ser>
        <c:ser>
          <c:idx val="14"/>
          <c:order val="12"/>
          <c:tx>
            <c:v>General Fund</c:v>
          </c:tx>
          <c:spPr>
            <a:solidFill>
              <a:schemeClr val="bg1">
                <a:lumMod val="85000"/>
              </a:schemeClr>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53.284999999999997</c:v>
                </c:pt>
                <c:pt idx="1">
                  <c:v>105.288</c:v>
                </c:pt>
                <c:pt idx="2">
                  <c:v>149.21899999999999</c:v>
                </c:pt>
                <c:pt idx="3">
                  <c:v>198.078</c:v>
                </c:pt>
                <c:pt idx="4">
                  <c:v>237.232</c:v>
                </c:pt>
                <c:pt idx="5">
                  <c:v>260.16000000000003</c:v>
                </c:pt>
                <c:pt idx="6">
                  <c:v>281.029</c:v>
                </c:pt>
                <c:pt idx="7">
                  <c:v>300.72199999999998</c:v>
                </c:pt>
                <c:pt idx="8">
                  <c:v>318.89</c:v>
                </c:pt>
              </c:numCache>
            </c:numRef>
          </c:val>
          <c:extLst>
            <c:ext xmlns:c16="http://schemas.microsoft.com/office/drawing/2014/chart" uri="{C3380CC4-5D6E-409C-BE32-E72D297353CC}">
              <c16:uniqueId val="{0000000C-B5C0-42BC-9787-F784BDAB70AE}"/>
            </c:ext>
          </c:extLst>
        </c:ser>
        <c:ser>
          <c:idx val="13"/>
          <c:order val="14"/>
          <c:tx>
            <c:v>Net</c:v>
          </c:tx>
          <c:spPr>
            <a:no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232.893</c:v>
                      </c:pt>
                      <c:pt idx="1">
                        <c:v>-3411.5459999999998</c:v>
                      </c:pt>
                    </c:numCache>
                  </c16:filteredLitCache>
                </c:ext>
              </c:extLst>
              <c:f/>
              <c:numCache>
                <c:formatCode>General</c:formatCode>
                <c:ptCount val="9"/>
                <c:pt idx="0">
                  <c:v>-3848.0929999999998</c:v>
                </c:pt>
                <c:pt idx="1">
                  <c:v>-3232.9740000000002</c:v>
                </c:pt>
                <c:pt idx="2">
                  <c:v>-3247.4870000000001</c:v>
                </c:pt>
                <c:pt idx="3">
                  <c:v>-3187.203</c:v>
                </c:pt>
                <c:pt idx="4">
                  <c:v>-3709.7379999999998</c:v>
                </c:pt>
                <c:pt idx="5">
                  <c:v>-3561.9969999999998</c:v>
                </c:pt>
                <c:pt idx="6">
                  <c:v>-3412.0819999999999</c:v>
                </c:pt>
                <c:pt idx="7">
                  <c:v>-1764.451</c:v>
                </c:pt>
                <c:pt idx="8">
                  <c:v>-924.77200000000005</c:v>
                </c:pt>
              </c:numCache>
            </c:numRef>
          </c:val>
          <c:extLst>
            <c:ext xmlns:c16="http://schemas.microsoft.com/office/drawing/2014/chart" uri="{C3380CC4-5D6E-409C-BE32-E72D297353CC}">
              <c16:uniqueId val="{0000000D-B5C0-42BC-9787-F784BDAB70AE}"/>
            </c:ext>
          </c:extLst>
        </c:ser>
        <c:dLbls>
          <c:showLegendKey val="0"/>
          <c:showVal val="0"/>
          <c:showCatName val="0"/>
          <c:showSerName val="0"/>
          <c:showPercent val="0"/>
          <c:showBubbleSize val="0"/>
        </c:dLbls>
        <c:gapWidth val="150"/>
        <c:overlap val="100"/>
        <c:axId val="408232472"/>
        <c:axId val="408225024"/>
      </c:barChart>
      <c:lineChart>
        <c:grouping val="standard"/>
        <c:varyColors val="0"/>
        <c:ser>
          <c:idx val="12"/>
          <c:order val="13"/>
          <c:tx>
            <c:v>Net</c:v>
          </c:tx>
          <c:spPr>
            <a:ln w="28575" cap="rnd">
              <a:solidFill>
                <a:schemeClr val="tx1"/>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232.893</c:v>
                      </c:pt>
                      <c:pt idx="1">
                        <c:v>-3411.5459999999998</c:v>
                      </c:pt>
                    </c:numCache>
                  </c16:filteredLitCache>
                </c:ext>
              </c:extLst>
              <c:f/>
              <c:numCache>
                <c:formatCode>General</c:formatCode>
                <c:ptCount val="9"/>
                <c:pt idx="0">
                  <c:v>-3848.0929999999998</c:v>
                </c:pt>
                <c:pt idx="1">
                  <c:v>-3232.9740000000002</c:v>
                </c:pt>
                <c:pt idx="2">
                  <c:v>-3247.4870000000001</c:v>
                </c:pt>
                <c:pt idx="3">
                  <c:v>-3187.203</c:v>
                </c:pt>
                <c:pt idx="4">
                  <c:v>-3709.7379999999998</c:v>
                </c:pt>
                <c:pt idx="5">
                  <c:v>-3561.9969999999998</c:v>
                </c:pt>
                <c:pt idx="6">
                  <c:v>-3412.0819999999999</c:v>
                </c:pt>
                <c:pt idx="7">
                  <c:v>-1764.451</c:v>
                </c:pt>
                <c:pt idx="8">
                  <c:v>-924.77200000000005</c:v>
                </c:pt>
              </c:numCache>
            </c:numRef>
          </c:val>
          <c:smooth val="0"/>
          <c:extLst>
            <c:ext xmlns:c16="http://schemas.microsoft.com/office/drawing/2014/chart" uri="{C3380CC4-5D6E-409C-BE32-E72D297353CC}">
              <c16:uniqueId val="{0000000E-B5C0-42BC-9787-F784BDAB70AE}"/>
            </c:ext>
          </c:extLst>
        </c:ser>
        <c:dLbls>
          <c:showLegendKey val="0"/>
          <c:showVal val="0"/>
          <c:showCatName val="0"/>
          <c:showSerName val="0"/>
          <c:showPercent val="0"/>
          <c:showBubbleSize val="0"/>
        </c:dLbls>
        <c:marker val="1"/>
        <c:smooth val="0"/>
        <c:axId val="408232472"/>
        <c:axId val="408225024"/>
      </c:lineChart>
      <c:catAx>
        <c:axId val="40823247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25024"/>
        <c:crosses val="autoZero"/>
        <c:auto val="1"/>
        <c:lblAlgn val="ctr"/>
        <c:lblOffset val="100"/>
        <c:noMultiLvlLbl val="0"/>
      </c:catAx>
      <c:valAx>
        <c:axId val="408225024"/>
        <c:scaling>
          <c:orientation val="minMax"/>
          <c:max val="15000"/>
          <c:min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32472"/>
        <c:crosses val="autoZero"/>
        <c:crossBetween val="between"/>
      </c:valAx>
      <c:spPr>
        <a:noFill/>
        <a:ln>
          <a:noFill/>
        </a:ln>
        <a:effectLst/>
      </c:spPr>
    </c:plotArea>
    <c:legend>
      <c:legendPos val="r"/>
      <c:legendEntry>
        <c:idx val="0"/>
        <c:delete val="1"/>
      </c:legendEntry>
      <c:layout>
        <c:manualLayout>
          <c:xMode val="edge"/>
          <c:yMode val="edge"/>
          <c:x val="0.74408681333414484"/>
          <c:y val="3.1741251093613289E-2"/>
          <c:w val="0.23374318749733949"/>
          <c:h val="0.954293088363954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Ratepayer Assistance</a:t>
            </a:r>
          </a:p>
          <a:p>
            <a:pPr>
              <a:defRPr sz="1200"/>
            </a:pPr>
            <a:r>
              <a:rPr lang="en-US" sz="1200"/>
              <a:t>Detailed Employment Results (Jobs)</a:t>
            </a:r>
          </a:p>
        </c:rich>
      </c:tx>
      <c:layout>
        <c:manualLayout>
          <c:xMode val="edge"/>
          <c:yMode val="edge"/>
          <c:x val="0.33580810797306554"/>
          <c:y val="1.747815230961298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74386462002158"/>
          <c:y val="0.11416927991017578"/>
          <c:w val="0.61776185889670376"/>
          <c:h val="0.8032963006332855"/>
        </c:manualLayout>
      </c:layout>
      <c:barChart>
        <c:barDir val="col"/>
        <c:grouping val="stacked"/>
        <c:varyColors val="0"/>
        <c:ser>
          <c:idx val="0"/>
          <c:order val="0"/>
          <c:tx>
            <c:v>Allowance Price Impact</c:v>
          </c:tx>
          <c:spPr>
            <a:pattFill prst="wdDnDiag">
              <a:fgClr>
                <a:schemeClr val="accent5">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-72.481999999999999</c:v>
                      </c:pt>
                      <c:pt idx="1">
                        <c:v>-817.45100000000002</c:v>
                      </c:pt>
                    </c:numCache>
                  </c16:filteredLitCache>
                </c:ext>
              </c:extLst>
              <c:f/>
              <c:numCache>
                <c:formatCode>General</c:formatCode>
                <c:ptCount val="9"/>
                <c:pt idx="0">
                  <c:v>-1715.941</c:v>
                </c:pt>
                <c:pt idx="1">
                  <c:v>-2033.1590000000001</c:v>
                </c:pt>
                <c:pt idx="2">
                  <c:v>-2177.1779999999999</c:v>
                </c:pt>
                <c:pt idx="3">
                  <c:v>-2199.6869999999999</c:v>
                </c:pt>
                <c:pt idx="4">
                  <c:v>-2180.9650000000001</c:v>
                </c:pt>
                <c:pt idx="5">
                  <c:v>-2145.6550000000002</c:v>
                </c:pt>
                <c:pt idx="6">
                  <c:v>-2115.703</c:v>
                </c:pt>
                <c:pt idx="7">
                  <c:v>-1719.836</c:v>
                </c:pt>
                <c:pt idx="8">
                  <c:v>-1238.7929999999999</c:v>
                </c:pt>
              </c:numCache>
            </c:numRef>
          </c:val>
          <c:extLst>
            <c:ext xmlns:c16="http://schemas.microsoft.com/office/drawing/2014/chart" uri="{C3380CC4-5D6E-409C-BE32-E72D297353CC}">
              <c16:uniqueId val="{00000000-6E32-46F2-831A-693287ABE6C7}"/>
            </c:ext>
          </c:extLst>
        </c:ser>
        <c:ser>
          <c:idx val="1"/>
          <c:order val="1"/>
          <c:tx>
            <c:v>Price Suppression</c:v>
          </c:tx>
          <c:spPr>
            <a:solidFill>
              <a:srgbClr val="FF000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-4.4829999999999997</c:v>
                      </c:pt>
                      <c:pt idx="1">
                        <c:v>7.4850000000000003</c:v>
                      </c:pt>
                    </c:numCache>
                  </c16:filteredLitCache>
                </c:ext>
              </c:extLst>
              <c:f/>
              <c:numCache>
                <c:formatCode>General</c:formatCode>
                <c:ptCount val="9"/>
                <c:pt idx="0">
                  <c:v>23.074999999999999</c:v>
                </c:pt>
                <c:pt idx="1">
                  <c:v>60.064</c:v>
                </c:pt>
                <c:pt idx="2">
                  <c:v>101.664</c:v>
                </c:pt>
                <c:pt idx="3">
                  <c:v>142.83799999999999</c:v>
                </c:pt>
                <c:pt idx="4">
                  <c:v>184.31200000000001</c:v>
                </c:pt>
                <c:pt idx="5">
                  <c:v>222.982</c:v>
                </c:pt>
                <c:pt idx="6">
                  <c:v>258.75099999999998</c:v>
                </c:pt>
                <c:pt idx="7">
                  <c:v>484.03100000000001</c:v>
                </c:pt>
                <c:pt idx="8">
                  <c:v>749.43100000000004</c:v>
                </c:pt>
              </c:numCache>
            </c:numRef>
          </c:val>
          <c:extLst>
            <c:ext xmlns:c16="http://schemas.microsoft.com/office/drawing/2014/chart" uri="{C3380CC4-5D6E-409C-BE32-E72D297353CC}">
              <c16:uniqueId val="{00000001-6E32-46F2-831A-693287ABE6C7}"/>
            </c:ext>
          </c:extLst>
        </c:ser>
        <c:ser>
          <c:idx val="2"/>
          <c:order val="2"/>
          <c:tx>
            <c:v>Avoided Distribution Costs</c:v>
          </c:tx>
          <c:spPr>
            <a:solidFill>
              <a:srgbClr val="00B05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30.7</c:v>
                </c:pt>
                <c:pt idx="1">
                  <c:v>69.293000000000006</c:v>
                </c:pt>
                <c:pt idx="2">
                  <c:v>110.67</c:v>
                </c:pt>
                <c:pt idx="3">
                  <c:v>151.53899999999999</c:v>
                </c:pt>
                <c:pt idx="4">
                  <c:v>186.16</c:v>
                </c:pt>
                <c:pt idx="5">
                  <c:v>213.25800000000001</c:v>
                </c:pt>
                <c:pt idx="6">
                  <c:v>232.65100000000001</c:v>
                </c:pt>
                <c:pt idx="7">
                  <c:v>248.68700000000001</c:v>
                </c:pt>
                <c:pt idx="8">
                  <c:v>261.065</c:v>
                </c:pt>
              </c:numCache>
            </c:numRef>
          </c:val>
          <c:extLst>
            <c:ext xmlns:c16="http://schemas.microsoft.com/office/drawing/2014/chart" uri="{C3380CC4-5D6E-409C-BE32-E72D297353CC}">
              <c16:uniqueId val="{00000002-6E32-46F2-831A-693287ABE6C7}"/>
            </c:ext>
          </c:extLst>
        </c:ser>
        <c:ser>
          <c:idx val="3"/>
          <c:order val="3"/>
          <c:tx>
            <c:v>Revenue Decoupling</c:v>
          </c:tx>
          <c:spPr>
            <a:pattFill prst="wdDnDiag">
              <a:fgClr>
                <a:srgbClr val="00B0F0"/>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0</c:v>
                </c:pt>
                <c:pt idx="1">
                  <c:v>0</c:v>
                </c:pt>
                <c:pt idx="2">
                  <c:v>0</c:v>
                </c:pt>
                <c:pt idx="3">
                  <c:v>-372.25299999999999</c:v>
                </c:pt>
                <c:pt idx="4">
                  <c:v>-470.30799999999999</c:v>
                </c:pt>
                <c:pt idx="5">
                  <c:v>-511.28899999999999</c:v>
                </c:pt>
                <c:pt idx="6">
                  <c:v>-512.56600000000003</c:v>
                </c:pt>
                <c:pt idx="7">
                  <c:v>-650.24400000000003</c:v>
                </c:pt>
                <c:pt idx="8">
                  <c:v>-663.1</c:v>
                </c:pt>
              </c:numCache>
            </c:numRef>
          </c:val>
          <c:extLst>
            <c:ext xmlns:c16="http://schemas.microsoft.com/office/drawing/2014/chart" uri="{C3380CC4-5D6E-409C-BE32-E72D297353CC}">
              <c16:uniqueId val="{00000003-6E32-46F2-831A-693287ABE6C7}"/>
            </c:ext>
          </c:extLst>
        </c:ser>
        <c:ser>
          <c:idx val="4"/>
          <c:order val="4"/>
          <c:tx>
            <c:v>Electricity Bill Savings</c:v>
          </c:tx>
          <c:spPr>
            <a:solidFill>
              <a:schemeClr val="accent6"/>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186.61099999999999</c:v>
                </c:pt>
                <c:pt idx="1">
                  <c:v>396.99900000000002</c:v>
                </c:pt>
                <c:pt idx="2">
                  <c:v>625.83500000000004</c:v>
                </c:pt>
                <c:pt idx="3">
                  <c:v>863.63300000000004</c:v>
                </c:pt>
                <c:pt idx="4">
                  <c:v>1071.989</c:v>
                </c:pt>
                <c:pt idx="5">
                  <c:v>1249.096</c:v>
                </c:pt>
                <c:pt idx="6">
                  <c:v>1390.3050000000001</c:v>
                </c:pt>
                <c:pt idx="7">
                  <c:v>1496.556</c:v>
                </c:pt>
                <c:pt idx="8">
                  <c:v>1586.1379999999999</c:v>
                </c:pt>
              </c:numCache>
            </c:numRef>
          </c:val>
          <c:extLst>
            <c:ext xmlns:c16="http://schemas.microsoft.com/office/drawing/2014/chart" uri="{C3380CC4-5D6E-409C-BE32-E72D297353CC}">
              <c16:uniqueId val="{00000004-6E32-46F2-831A-693287ABE6C7}"/>
            </c:ext>
          </c:extLst>
        </c:ser>
        <c:ser>
          <c:idx val="5"/>
          <c:order val="5"/>
          <c:tx>
            <c:v>Generator/Utility Revenue Impacts</c:v>
          </c:tx>
          <c:spPr>
            <a:solidFill>
              <a:srgbClr val="7030A0"/>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5.2480000000000002</c:v>
                      </c:pt>
                      <c:pt idx="1">
                        <c:v>25.63</c:v>
                      </c:pt>
                    </c:numCache>
                  </c16:filteredLitCache>
                </c:ext>
              </c:extLst>
              <c:f/>
              <c:numCache>
                <c:formatCode>General</c:formatCode>
                <c:ptCount val="9"/>
                <c:pt idx="0">
                  <c:v>66.040999999999997</c:v>
                </c:pt>
                <c:pt idx="1">
                  <c:v>75.825999999999993</c:v>
                </c:pt>
                <c:pt idx="2">
                  <c:v>77.534999999999997</c:v>
                </c:pt>
                <c:pt idx="3">
                  <c:v>74.66</c:v>
                </c:pt>
                <c:pt idx="4">
                  <c:v>69.44</c:v>
                </c:pt>
                <c:pt idx="5">
                  <c:v>63.25</c:v>
                </c:pt>
                <c:pt idx="6">
                  <c:v>57.225999999999999</c:v>
                </c:pt>
                <c:pt idx="7">
                  <c:v>8.218</c:v>
                </c:pt>
                <c:pt idx="8">
                  <c:v>-54.826999999999998</c:v>
                </c:pt>
              </c:numCache>
            </c:numRef>
          </c:val>
          <c:extLst>
            <c:ext xmlns:c16="http://schemas.microsoft.com/office/drawing/2014/chart" uri="{C3380CC4-5D6E-409C-BE32-E72D297353CC}">
              <c16:uniqueId val="{00000005-6E32-46F2-831A-693287ABE6C7}"/>
            </c:ext>
          </c:extLst>
        </c:ser>
        <c:ser>
          <c:idx val="6"/>
          <c:order val="6"/>
          <c:tx>
            <c:v>Electric Energy Efficiency</c:v>
          </c:tx>
          <c:spPr>
            <a:solidFill>
              <a:schemeClr val="accent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1021.515</c:v>
                </c:pt>
                <c:pt idx="1">
                  <c:v>862.74300000000005</c:v>
                </c:pt>
                <c:pt idx="2">
                  <c:v>758.06399999999996</c:v>
                </c:pt>
                <c:pt idx="3">
                  <c:v>659.78700000000003</c:v>
                </c:pt>
                <c:pt idx="4">
                  <c:v>455.09100000000001</c:v>
                </c:pt>
                <c:pt idx="5">
                  <c:v>293.38200000000001</c:v>
                </c:pt>
                <c:pt idx="6">
                  <c:v>165.52799999999999</c:v>
                </c:pt>
                <c:pt idx="7">
                  <c:v>144.91</c:v>
                </c:pt>
                <c:pt idx="8">
                  <c:v>126.968</c:v>
                </c:pt>
              </c:numCache>
            </c:numRef>
          </c:val>
          <c:extLst>
            <c:ext xmlns:c16="http://schemas.microsoft.com/office/drawing/2014/chart" uri="{C3380CC4-5D6E-409C-BE32-E72D297353CC}">
              <c16:uniqueId val="{00000006-6E32-46F2-831A-693287ABE6C7}"/>
            </c:ext>
          </c:extLst>
        </c:ser>
        <c:ser>
          <c:idx val="7"/>
          <c:order val="7"/>
          <c:tx>
            <c:v>Fossil Fuel Energy Efficiency</c:v>
          </c:tx>
          <c:spPr>
            <a:solidFill>
              <a:schemeClr val="accent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307.38299999999998</c:v>
                </c:pt>
                <c:pt idx="1">
                  <c:v>254.899</c:v>
                </c:pt>
                <c:pt idx="2">
                  <c:v>222.33799999999999</c:v>
                </c:pt>
                <c:pt idx="3">
                  <c:v>193.523</c:v>
                </c:pt>
                <c:pt idx="4">
                  <c:v>133.88499999999999</c:v>
                </c:pt>
                <c:pt idx="5">
                  <c:v>89.332999999999998</c:v>
                </c:pt>
                <c:pt idx="6">
                  <c:v>55.430999999999997</c:v>
                </c:pt>
                <c:pt idx="7">
                  <c:v>54.356999999999999</c:v>
                </c:pt>
                <c:pt idx="8">
                  <c:v>53.567999999999998</c:v>
                </c:pt>
              </c:numCache>
            </c:numRef>
          </c:val>
          <c:extLst>
            <c:ext xmlns:c16="http://schemas.microsoft.com/office/drawing/2014/chart" uri="{C3380CC4-5D6E-409C-BE32-E72D297353CC}">
              <c16:uniqueId val="{00000007-6E32-46F2-831A-693287ABE6C7}"/>
            </c:ext>
          </c:extLst>
        </c:ser>
        <c:ser>
          <c:idx val="8"/>
          <c:order val="8"/>
          <c:tx>
            <c:v>Clean and Renewable Energy</c:v>
          </c:tx>
          <c:spPr>
            <a:solidFill>
              <a:schemeClr val="accent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96.221000000000004</c:v>
                      </c:pt>
                    </c:numCache>
                  </c16:filteredLitCache>
                </c:ext>
              </c:extLst>
              <c:f/>
              <c:numCache>
                <c:formatCode>General</c:formatCode>
                <c:ptCount val="9"/>
                <c:pt idx="0">
                  <c:v>91.566000000000003</c:v>
                </c:pt>
                <c:pt idx="1">
                  <c:v>2305.0709999999999</c:v>
                </c:pt>
                <c:pt idx="2">
                  <c:v>2342.5030000000002</c:v>
                </c:pt>
                <c:pt idx="3">
                  <c:v>2325.4209999999994</c:v>
                </c:pt>
                <c:pt idx="4">
                  <c:v>1244.806</c:v>
                </c:pt>
                <c:pt idx="5">
                  <c:v>1099.6859999999999</c:v>
                </c:pt>
                <c:pt idx="6">
                  <c:v>962.04799999999989</c:v>
                </c:pt>
                <c:pt idx="7">
                  <c:v>652.55300000000011</c:v>
                </c:pt>
                <c:pt idx="8">
                  <c:v>569.66300000000001</c:v>
                </c:pt>
              </c:numCache>
            </c:numRef>
          </c:val>
          <c:extLst>
            <c:ext xmlns:c16="http://schemas.microsoft.com/office/drawing/2014/chart" uri="{C3380CC4-5D6E-409C-BE32-E72D297353CC}">
              <c16:uniqueId val="{00000008-6E32-46F2-831A-693287ABE6C7}"/>
            </c:ext>
          </c:extLst>
        </c:ser>
        <c:ser>
          <c:idx val="9"/>
          <c:order val="9"/>
          <c:tx>
            <c:v>Fossil Sector Impacts</c:v>
          </c:tx>
          <c:spPr>
            <a:pattFill prst="wdDnDiag">
              <a:fgClr>
                <a:schemeClr val="accent2">
                  <a:lumMod val="50000"/>
                </a:schemeClr>
              </a:fgClr>
              <a:bgClr>
                <a:schemeClr val="bg1"/>
              </a:bgClr>
            </a:patt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300</c:v>
                      </c:pt>
                      <c:pt idx="1">
                        <c:v>-2873</c:v>
                      </c:pt>
                    </c:numCache>
                  </c16:filteredLitCache>
                </c:ext>
              </c:extLst>
              <c:f/>
              <c:numCache>
                <c:formatCode>General</c:formatCode>
                <c:ptCount val="9"/>
                <c:pt idx="0">
                  <c:v>-3256</c:v>
                </c:pt>
                <c:pt idx="1">
                  <c:v>-3576</c:v>
                </c:pt>
                <c:pt idx="2">
                  <c:v>-3593</c:v>
                </c:pt>
                <c:pt idx="3">
                  <c:v>-3488</c:v>
                </c:pt>
                <c:pt idx="4">
                  <c:v>-3390</c:v>
                </c:pt>
                <c:pt idx="5">
                  <c:v>-3222</c:v>
                </c:pt>
                <c:pt idx="6">
                  <c:v>-3066</c:v>
                </c:pt>
                <c:pt idx="7">
                  <c:v>-1725</c:v>
                </c:pt>
                <c:pt idx="8">
                  <c:v>-1454</c:v>
                </c:pt>
              </c:numCache>
            </c:numRef>
          </c:val>
          <c:extLst>
            <c:ext xmlns:c16="http://schemas.microsoft.com/office/drawing/2014/chart" uri="{C3380CC4-5D6E-409C-BE32-E72D297353CC}">
              <c16:uniqueId val="{00000009-6E32-46F2-831A-693287ABE6C7}"/>
            </c:ext>
          </c:extLst>
        </c:ser>
        <c:ser>
          <c:idx val="10"/>
          <c:order val="10"/>
          <c:tx>
            <c:v>GHG Abatement - Tport &amp; R&amp;D</c:v>
          </c:tx>
          <c:spPr>
            <a:solidFill>
              <a:schemeClr val="bg1">
                <a:lumMod val="50000"/>
              </a:schemeClr>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0.998</c:v>
                      </c:pt>
                    </c:numCache>
                  </c16:filteredLitCache>
                </c:ext>
              </c:extLst>
              <c:f/>
              <c:numCache>
                <c:formatCode>General</c:formatCode>
                <c:ptCount val="9"/>
                <c:pt idx="0">
                  <c:v>127.589</c:v>
                </c:pt>
                <c:pt idx="1">
                  <c:v>118.414</c:v>
                </c:pt>
                <c:pt idx="2">
                  <c:v>120.679</c:v>
                </c:pt>
                <c:pt idx="3">
                  <c:v>126.809</c:v>
                </c:pt>
                <c:pt idx="4">
                  <c:v>120.652</c:v>
                </c:pt>
                <c:pt idx="5">
                  <c:v>119.04</c:v>
                </c:pt>
                <c:pt idx="6">
                  <c:v>119.985</c:v>
                </c:pt>
                <c:pt idx="7">
                  <c:v>131.965</c:v>
                </c:pt>
                <c:pt idx="8">
                  <c:v>141.92099999999999</c:v>
                </c:pt>
              </c:numCache>
            </c:numRef>
          </c:val>
          <c:extLst>
            <c:ext xmlns:c16="http://schemas.microsoft.com/office/drawing/2014/chart" uri="{C3380CC4-5D6E-409C-BE32-E72D297353CC}">
              <c16:uniqueId val="{0000000A-6E32-46F2-831A-693287ABE6C7}"/>
            </c:ext>
          </c:extLst>
        </c:ser>
        <c:ser>
          <c:idx val="11"/>
          <c:order val="11"/>
          <c:tx>
            <c:v>Admin</c:v>
          </c:tx>
          <c:spPr>
            <a:solidFill>
              <a:schemeClr val="tx1"/>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71.468999999999994</c:v>
                </c:pt>
                <c:pt idx="1">
                  <c:v>70.212000000000003</c:v>
                </c:pt>
                <c:pt idx="2">
                  <c:v>69.706999999999994</c:v>
                </c:pt>
                <c:pt idx="3">
                  <c:v>67.762</c:v>
                </c:pt>
                <c:pt idx="4">
                  <c:v>56.576000000000001</c:v>
                </c:pt>
                <c:pt idx="5">
                  <c:v>46.076000000000001</c:v>
                </c:pt>
                <c:pt idx="6">
                  <c:v>36.301000000000002</c:v>
                </c:pt>
                <c:pt idx="7">
                  <c:v>33.527999999999999</c:v>
                </c:pt>
                <c:pt idx="8">
                  <c:v>31.125</c:v>
                </c:pt>
              </c:numCache>
            </c:numRef>
          </c:val>
          <c:extLst>
            <c:ext xmlns:c16="http://schemas.microsoft.com/office/drawing/2014/chart" uri="{C3380CC4-5D6E-409C-BE32-E72D297353CC}">
              <c16:uniqueId val="{0000000B-6E32-46F2-831A-693287ABE6C7}"/>
            </c:ext>
          </c:extLst>
        </c:ser>
        <c:ser>
          <c:idx val="14"/>
          <c:order val="12"/>
          <c:tx>
            <c:v>Bill Assistance</c:v>
          </c:tx>
          <c:spPr>
            <a:solidFill>
              <a:schemeClr val="bg1">
                <a:lumMod val="85000"/>
              </a:schemeClr>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0</c:v>
                      </c:pt>
                      <c:pt idx="1">
                        <c:v>0</c:v>
                      </c:pt>
                    </c:numCache>
                  </c16:filteredLitCache>
                </c:ext>
              </c:extLst>
              <c:f/>
              <c:numCache>
                <c:formatCode>General</c:formatCode>
                <c:ptCount val="9"/>
                <c:pt idx="0">
                  <c:v>961.46199999999999</c:v>
                </c:pt>
                <c:pt idx="1">
                  <c:v>970.19200000000001</c:v>
                </c:pt>
                <c:pt idx="2">
                  <c:v>975.45799999999997</c:v>
                </c:pt>
                <c:pt idx="3">
                  <c:v>953.197</c:v>
                </c:pt>
                <c:pt idx="4">
                  <c:v>803.13900000000001</c:v>
                </c:pt>
                <c:pt idx="5">
                  <c:v>655.30999999999995</c:v>
                </c:pt>
                <c:pt idx="6">
                  <c:v>516.78899999999999</c:v>
                </c:pt>
                <c:pt idx="7">
                  <c:v>469.14600000000002</c:v>
                </c:pt>
                <c:pt idx="8">
                  <c:v>428.82900000000001</c:v>
                </c:pt>
              </c:numCache>
            </c:numRef>
          </c:val>
          <c:extLst>
            <c:ext xmlns:c16="http://schemas.microsoft.com/office/drawing/2014/chart" uri="{C3380CC4-5D6E-409C-BE32-E72D297353CC}">
              <c16:uniqueId val="{0000000C-6E32-46F2-831A-693287ABE6C7}"/>
            </c:ext>
          </c:extLst>
        </c:ser>
        <c:ser>
          <c:idx val="13"/>
          <c:order val="14"/>
          <c:tx>
            <c:v>Net</c:v>
          </c:tx>
          <c:spPr>
            <a:no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229</c:v>
                      </c:pt>
                      <c:pt idx="1">
                        <c:v>-3560</c:v>
                      </c:pt>
                    </c:numCache>
                  </c16:filteredLitCache>
                </c:ext>
              </c:extLst>
              <c:f/>
              <c:numCache>
                <c:formatCode>General</c:formatCode>
                <c:ptCount val="9"/>
                <c:pt idx="0">
                  <c:v>-2085</c:v>
                </c:pt>
                <c:pt idx="1">
                  <c:v>-428</c:v>
                </c:pt>
                <c:pt idx="2">
                  <c:v>-369</c:v>
                </c:pt>
                <c:pt idx="3">
                  <c:v>-500</c:v>
                </c:pt>
                <c:pt idx="4">
                  <c:v>-1716</c:v>
                </c:pt>
                <c:pt idx="5">
                  <c:v>-1829</c:v>
                </c:pt>
                <c:pt idx="6">
                  <c:v>-1901</c:v>
                </c:pt>
                <c:pt idx="7">
                  <c:v>-378</c:v>
                </c:pt>
                <c:pt idx="8">
                  <c:v>528</c:v>
                </c:pt>
              </c:numCache>
            </c:numRef>
          </c:val>
          <c:extLst>
            <c:ext xmlns:c16="http://schemas.microsoft.com/office/drawing/2014/chart" uri="{C3380CC4-5D6E-409C-BE32-E72D297353CC}">
              <c16:uniqueId val="{0000000D-6E32-46F2-831A-693287ABE6C7}"/>
            </c:ext>
          </c:extLst>
        </c:ser>
        <c:dLbls>
          <c:showLegendKey val="0"/>
          <c:showVal val="0"/>
          <c:showCatName val="0"/>
          <c:showSerName val="0"/>
          <c:showPercent val="0"/>
          <c:showBubbleSize val="0"/>
        </c:dLbls>
        <c:gapWidth val="150"/>
        <c:overlap val="100"/>
        <c:axId val="408232472"/>
        <c:axId val="408225024"/>
      </c:barChart>
      <c:lineChart>
        <c:grouping val="standard"/>
        <c:varyColors val="0"/>
        <c:ser>
          <c:idx val="12"/>
          <c:order val="13"/>
          <c:tx>
            <c:v>Net</c:v>
          </c:tx>
          <c:spPr>
            <a:ln w="28575" cap="rnd">
              <a:solidFill>
                <a:schemeClr val="tx1"/>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229</c:v>
                      </c:pt>
                      <c:pt idx="1">
                        <c:v>-3560</c:v>
                      </c:pt>
                    </c:numCache>
                  </c16:filteredLitCache>
                </c:ext>
              </c:extLst>
              <c:f/>
              <c:numCache>
                <c:formatCode>General</c:formatCode>
                <c:ptCount val="9"/>
                <c:pt idx="0">
                  <c:v>-2085</c:v>
                </c:pt>
                <c:pt idx="1">
                  <c:v>-428</c:v>
                </c:pt>
                <c:pt idx="2">
                  <c:v>-369</c:v>
                </c:pt>
                <c:pt idx="3">
                  <c:v>-500</c:v>
                </c:pt>
                <c:pt idx="4">
                  <c:v>-1716</c:v>
                </c:pt>
                <c:pt idx="5">
                  <c:v>-1829</c:v>
                </c:pt>
                <c:pt idx="6">
                  <c:v>-1901</c:v>
                </c:pt>
                <c:pt idx="7">
                  <c:v>-378</c:v>
                </c:pt>
                <c:pt idx="8">
                  <c:v>528</c:v>
                </c:pt>
              </c:numCache>
            </c:numRef>
          </c:val>
          <c:smooth val="0"/>
          <c:extLst>
            <c:ext xmlns:c16="http://schemas.microsoft.com/office/drawing/2014/chart" uri="{C3380CC4-5D6E-409C-BE32-E72D297353CC}">
              <c16:uniqueId val="{0000000E-6E32-46F2-831A-693287ABE6C7}"/>
            </c:ext>
          </c:extLst>
        </c:ser>
        <c:dLbls>
          <c:showLegendKey val="0"/>
          <c:showVal val="0"/>
          <c:showCatName val="0"/>
          <c:showSerName val="0"/>
          <c:showPercent val="0"/>
          <c:showBubbleSize val="0"/>
        </c:dLbls>
        <c:marker val="1"/>
        <c:smooth val="0"/>
        <c:axId val="408232472"/>
        <c:axId val="408225024"/>
      </c:lineChart>
      <c:catAx>
        <c:axId val="408232472"/>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25024"/>
        <c:crosses val="autoZero"/>
        <c:auto val="1"/>
        <c:lblAlgn val="ctr"/>
        <c:lblOffset val="100"/>
        <c:noMultiLvlLbl val="0"/>
      </c:catAx>
      <c:valAx>
        <c:axId val="408225024"/>
        <c:scaling>
          <c:orientation val="minMax"/>
          <c:max val="15000"/>
          <c:min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8232472"/>
        <c:crosses val="autoZero"/>
        <c:crossBetween val="between"/>
      </c:valAx>
      <c:spPr>
        <a:noFill/>
        <a:ln>
          <a:noFill/>
        </a:ln>
        <a:effectLst/>
      </c:spPr>
    </c:plotArea>
    <c:legend>
      <c:legendPos val="r"/>
      <c:legendEntry>
        <c:idx val="0"/>
        <c:delete val="1"/>
      </c:legendEntry>
      <c:layout>
        <c:manualLayout>
          <c:xMode val="edge"/>
          <c:yMode val="edge"/>
          <c:x val="0.74408681333414484"/>
          <c:y val="8.1741341839144471E-2"/>
          <c:w val="0.24777654746281716"/>
          <c:h val="0.901746062992126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Sectoral Employment Results - General Fund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239658329862416E-2"/>
          <c:y val="0.14788676236044657"/>
          <c:w val="0.57841273461724085"/>
          <c:h val="0.82469860226801794"/>
        </c:manualLayout>
      </c:layout>
      <c:barChart>
        <c:barDir val="col"/>
        <c:grouping val="stacked"/>
        <c:varyColors val="0"/>
        <c:ser>
          <c:idx val="2"/>
          <c:order val="1"/>
          <c:tx>
            <c:v>Resource Extraction</c:v>
          </c:tx>
          <c:spPr>
            <a:solidFill>
              <a:srgbClr val="FC8D6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10.000000000000002</c:v>
                      </c:pt>
                      <c:pt idx="1">
                        <c:v>-324</c:v>
                      </c:pt>
                    </c:numCache>
                  </c16:filteredLitCache>
                </c:ext>
              </c:extLst>
              <c:f/>
              <c:numCache>
                <c:formatCode>General</c:formatCode>
                <c:ptCount val="9"/>
                <c:pt idx="0">
                  <c:v>-324.01764595211483</c:v>
                </c:pt>
                <c:pt idx="1">
                  <c:v>-240.47705322458992</c:v>
                </c:pt>
                <c:pt idx="2">
                  <c:v>-237.49549054153499</c:v>
                </c:pt>
                <c:pt idx="3">
                  <c:v>-232.37018153286519</c:v>
                </c:pt>
                <c:pt idx="4">
                  <c:v>-273.17378975682954</c:v>
                </c:pt>
                <c:pt idx="5">
                  <c:v>-270.87565866698674</c:v>
                </c:pt>
                <c:pt idx="6">
                  <c:v>-268.42053404238726</c:v>
                </c:pt>
                <c:pt idx="7">
                  <c:v>-128.48625266463145</c:v>
                </c:pt>
                <c:pt idx="8">
                  <c:v>-124.23914027519656</c:v>
                </c:pt>
              </c:numCache>
            </c:numRef>
          </c:val>
          <c:extLst>
            <c:ext xmlns:c16="http://schemas.microsoft.com/office/drawing/2014/chart" uri="{C3380CC4-5D6E-409C-BE32-E72D297353CC}">
              <c16:uniqueId val="{00000000-D0E8-4C4F-97A0-283E21D94CBB}"/>
            </c:ext>
          </c:extLst>
        </c:ser>
        <c:ser>
          <c:idx val="3"/>
          <c:order val="2"/>
          <c:tx>
            <c:v>Construction</c:v>
          </c:tx>
          <c:spPr>
            <a:solidFill>
              <a:srgbClr val="66C2A5"/>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56</c:v>
                      </c:pt>
                      <c:pt idx="1">
                        <c:v>-700</c:v>
                      </c:pt>
                    </c:numCache>
                  </c16:filteredLitCache>
                </c:ext>
              </c:extLst>
              <c:f/>
              <c:numCache>
                <c:formatCode>General</c:formatCode>
                <c:ptCount val="9"/>
                <c:pt idx="0">
                  <c:v>-709</c:v>
                </c:pt>
                <c:pt idx="1">
                  <c:v>-527</c:v>
                </c:pt>
                <c:pt idx="2">
                  <c:v>-468</c:v>
                </c:pt>
                <c:pt idx="3">
                  <c:v>-369</c:v>
                </c:pt>
                <c:pt idx="4">
                  <c:v>-480</c:v>
                </c:pt>
                <c:pt idx="5">
                  <c:v>-402</c:v>
                </c:pt>
                <c:pt idx="6">
                  <c:v>-321</c:v>
                </c:pt>
                <c:pt idx="7">
                  <c:v>90</c:v>
                </c:pt>
                <c:pt idx="8">
                  <c:v>412</c:v>
                </c:pt>
              </c:numCache>
            </c:numRef>
          </c:val>
          <c:extLst>
            <c:ext xmlns:c16="http://schemas.microsoft.com/office/drawing/2014/chart" uri="{C3380CC4-5D6E-409C-BE32-E72D297353CC}">
              <c16:uniqueId val="{00000001-D0E8-4C4F-97A0-283E21D94CBB}"/>
            </c:ext>
          </c:extLst>
        </c:ser>
        <c:ser>
          <c:idx val="4"/>
          <c:order val="3"/>
          <c:tx>
            <c:v>Manufacturing</c:v>
          </c:tx>
          <c:spPr>
            <a:solidFill>
              <a:srgbClr val="8DA0CB"/>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5</c:v>
                      </c:pt>
                      <c:pt idx="1">
                        <c:v>-123</c:v>
                      </c:pt>
                    </c:numCache>
                  </c16:filteredLitCache>
                </c:ext>
              </c:extLst>
              <c:f/>
              <c:numCache>
                <c:formatCode>0</c:formatCode>
                <c:ptCount val="9"/>
                <c:pt idx="0">
                  <c:v>-121.00000000000001</c:v>
                </c:pt>
                <c:pt idx="1">
                  <c:v>24.999999999999993</c:v>
                </c:pt>
                <c:pt idx="2">
                  <c:v>17.999999999999989</c:v>
                </c:pt>
                <c:pt idx="3">
                  <c:v>13.000000000000005</c:v>
                </c:pt>
                <c:pt idx="4">
                  <c:v>-68</c:v>
                </c:pt>
                <c:pt idx="5">
                  <c:v>-65</c:v>
                </c:pt>
                <c:pt idx="6">
                  <c:v>-63</c:v>
                </c:pt>
                <c:pt idx="7">
                  <c:v>-17.999999999999996</c:v>
                </c:pt>
                <c:pt idx="8">
                  <c:v>13.000000000000004</c:v>
                </c:pt>
              </c:numCache>
            </c:numRef>
          </c:val>
          <c:extLst>
            <c:ext xmlns:c16="http://schemas.microsoft.com/office/drawing/2014/chart" uri="{C3380CC4-5D6E-409C-BE32-E72D297353CC}">
              <c16:uniqueId val="{00000002-D0E8-4C4F-97A0-283E21D94CBB}"/>
            </c:ext>
          </c:extLst>
        </c:ser>
        <c:ser>
          <c:idx val="5"/>
          <c:order val="4"/>
          <c:tx>
            <c:v>Retail and Wholesale</c:v>
          </c:tx>
          <c:spPr>
            <a:solidFill>
              <a:srgbClr val="E78AC3"/>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34</c:v>
                      </c:pt>
                      <c:pt idx="1">
                        <c:v>-410.00000000000006</c:v>
                      </c:pt>
                    </c:numCache>
                  </c16:filteredLitCache>
                </c:ext>
              </c:extLst>
              <c:f/>
              <c:numCache>
                <c:formatCode>General</c:formatCode>
                <c:ptCount val="9"/>
                <c:pt idx="0">
                  <c:v>-462.9785104155996</c:v>
                </c:pt>
                <c:pt idx="1">
                  <c:v>-415.06665622787483</c:v>
                </c:pt>
                <c:pt idx="2">
                  <c:v>-418.24140642239695</c:v>
                </c:pt>
                <c:pt idx="3">
                  <c:v>-413.44438770516899</c:v>
                </c:pt>
                <c:pt idx="4">
                  <c:v>-457.46493410301986</c:v>
                </c:pt>
                <c:pt idx="5">
                  <c:v>-435.30906641449388</c:v>
                </c:pt>
                <c:pt idx="6">
                  <c:v>-415.9876363033199</c:v>
                </c:pt>
                <c:pt idx="7">
                  <c:v>-238.56391507894259</c:v>
                </c:pt>
                <c:pt idx="8">
                  <c:v>-148.00523716423646</c:v>
                </c:pt>
              </c:numCache>
            </c:numRef>
          </c:val>
          <c:extLst>
            <c:ext xmlns:c16="http://schemas.microsoft.com/office/drawing/2014/chart" uri="{C3380CC4-5D6E-409C-BE32-E72D297353CC}">
              <c16:uniqueId val="{00000003-D0E8-4C4F-97A0-283E21D94CBB}"/>
            </c:ext>
          </c:extLst>
        </c:ser>
        <c:ser>
          <c:idx val="6"/>
          <c:order val="5"/>
          <c:tx>
            <c:v>Transportation and Public Utilities</c:v>
          </c:tx>
          <c:spPr>
            <a:solidFill>
              <a:srgbClr val="A6D85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13.000000000000002</c:v>
                      </c:pt>
                      <c:pt idx="1">
                        <c:v>-328</c:v>
                      </c:pt>
                    </c:numCache>
                  </c16:filteredLitCache>
                </c:ext>
              </c:extLst>
              <c:f/>
              <c:numCache>
                <c:formatCode>General</c:formatCode>
                <c:ptCount val="9"/>
                <c:pt idx="0">
                  <c:v>-233</c:v>
                </c:pt>
                <c:pt idx="1">
                  <c:v>-224</c:v>
                </c:pt>
                <c:pt idx="2">
                  <c:v>-228</c:v>
                </c:pt>
                <c:pt idx="3">
                  <c:v>-234</c:v>
                </c:pt>
                <c:pt idx="4">
                  <c:v>-274</c:v>
                </c:pt>
                <c:pt idx="5">
                  <c:v>-284.00000000000006</c:v>
                </c:pt>
                <c:pt idx="6">
                  <c:v>-293.00000000000006</c:v>
                </c:pt>
                <c:pt idx="7">
                  <c:v>-117</c:v>
                </c:pt>
                <c:pt idx="8">
                  <c:v>-87</c:v>
                </c:pt>
              </c:numCache>
            </c:numRef>
          </c:val>
          <c:extLst>
            <c:ext xmlns:c16="http://schemas.microsoft.com/office/drawing/2014/chart" uri="{C3380CC4-5D6E-409C-BE32-E72D297353CC}">
              <c16:uniqueId val="{00000004-D0E8-4C4F-97A0-283E21D94CBB}"/>
            </c:ext>
          </c:extLst>
        </c:ser>
        <c:ser>
          <c:idx val="7"/>
          <c:order val="6"/>
          <c:tx>
            <c:v>Finance, Insurance &amp; Real Estate</c:v>
          </c:tx>
          <c:spPr>
            <a:solidFill>
              <a:srgbClr val="FFD92F"/>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11</c:v>
                      </c:pt>
                      <c:pt idx="1">
                        <c:v>-184</c:v>
                      </c:pt>
                    </c:numCache>
                  </c16:filteredLitCache>
                </c:ext>
              </c:extLst>
              <c:f/>
              <c:numCache>
                <c:formatCode>General</c:formatCode>
                <c:ptCount val="9"/>
                <c:pt idx="0">
                  <c:v>-269.4617290275487</c:v>
                </c:pt>
                <c:pt idx="1">
                  <c:v>-238.53540742111713</c:v>
                </c:pt>
                <c:pt idx="2">
                  <c:v>-246.09248349844049</c:v>
                </c:pt>
                <c:pt idx="3">
                  <c:v>-247.80713639019118</c:v>
                </c:pt>
                <c:pt idx="4">
                  <c:v>-270.50349669074745</c:v>
                </c:pt>
                <c:pt idx="5">
                  <c:v>-255.21517055253744</c:v>
                </c:pt>
                <c:pt idx="6">
                  <c:v>-240.00272845681431</c:v>
                </c:pt>
                <c:pt idx="7">
                  <c:v>-154.21933041280877</c:v>
                </c:pt>
                <c:pt idx="8">
                  <c:v>-104.68264772177248</c:v>
                </c:pt>
              </c:numCache>
            </c:numRef>
          </c:val>
          <c:extLst>
            <c:ext xmlns:c16="http://schemas.microsoft.com/office/drawing/2014/chart" uri="{C3380CC4-5D6E-409C-BE32-E72D297353CC}">
              <c16:uniqueId val="{00000005-D0E8-4C4F-97A0-283E21D94CBB}"/>
            </c:ext>
          </c:extLst>
        </c:ser>
        <c:ser>
          <c:idx val="8"/>
          <c:order val="7"/>
          <c:tx>
            <c:v>Services</c:v>
          </c:tx>
          <c:spPr>
            <a:solidFill>
              <a:srgbClr val="E5C49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87.000000000000014</c:v>
                      </c:pt>
                      <c:pt idx="1">
                        <c:v>-1200.0000000000002</c:v>
                      </c:pt>
                    </c:numCache>
                  </c16:filteredLitCache>
                </c:ext>
              </c:extLst>
              <c:f/>
              <c:numCache>
                <c:formatCode>General</c:formatCode>
                <c:ptCount val="9"/>
                <c:pt idx="0">
                  <c:v>-1524.5421146047372</c:v>
                </c:pt>
                <c:pt idx="1">
                  <c:v>-1377.9208831264184</c:v>
                </c:pt>
                <c:pt idx="2">
                  <c:v>-1407.1706195376275</c:v>
                </c:pt>
                <c:pt idx="3">
                  <c:v>-1427.3782943717747</c:v>
                </c:pt>
                <c:pt idx="4">
                  <c:v>-1575.8577794494031</c:v>
                </c:pt>
                <c:pt idx="5">
                  <c:v>-1523.6001043659819</c:v>
                </c:pt>
                <c:pt idx="6">
                  <c:v>-1472.5891011974788</c:v>
                </c:pt>
                <c:pt idx="7">
                  <c:v>-927.73050184361728</c:v>
                </c:pt>
                <c:pt idx="8">
                  <c:v>-679.07297483879461</c:v>
                </c:pt>
              </c:numCache>
            </c:numRef>
          </c:val>
          <c:extLst>
            <c:ext xmlns:c16="http://schemas.microsoft.com/office/drawing/2014/chart" uri="{C3380CC4-5D6E-409C-BE32-E72D297353CC}">
              <c16:uniqueId val="{00000006-D0E8-4C4F-97A0-283E21D94CBB}"/>
            </c:ext>
          </c:extLst>
        </c:ser>
        <c:ser>
          <c:idx val="9"/>
          <c:order val="8"/>
          <c:tx>
            <c:v>Government</c:v>
          </c:tx>
          <c:spPr>
            <a:solidFill>
              <a:srgbClr val="B3B3B3"/>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14</c:v>
                      </c:pt>
                      <c:pt idx="1">
                        <c:v>-142</c:v>
                      </c:pt>
                    </c:numCache>
                  </c16:filteredLitCache>
                </c:ext>
              </c:extLst>
              <c:f/>
              <c:numCache>
                <c:formatCode>General</c:formatCode>
                <c:ptCount val="9"/>
                <c:pt idx="0">
                  <c:v>-205</c:v>
                </c:pt>
                <c:pt idx="1">
                  <c:v>-238</c:v>
                </c:pt>
                <c:pt idx="2">
                  <c:v>-260</c:v>
                </c:pt>
                <c:pt idx="3">
                  <c:v>-275</c:v>
                </c:pt>
                <c:pt idx="4">
                  <c:v>-310</c:v>
                </c:pt>
                <c:pt idx="5">
                  <c:v>-327</c:v>
                </c:pt>
                <c:pt idx="6">
                  <c:v>-336</c:v>
                </c:pt>
                <c:pt idx="7">
                  <c:v>-270</c:v>
                </c:pt>
                <c:pt idx="8">
                  <c:v>-208</c:v>
                </c:pt>
              </c:numCache>
            </c:numRef>
          </c:val>
          <c:extLst>
            <c:ext xmlns:c16="http://schemas.microsoft.com/office/drawing/2014/chart" uri="{C3380CC4-5D6E-409C-BE32-E72D297353CC}">
              <c16:uniqueId val="{00000007-D0E8-4C4F-97A0-283E21D94CBB}"/>
            </c:ext>
          </c:extLst>
        </c:ser>
        <c:dLbls>
          <c:showLegendKey val="0"/>
          <c:showVal val="0"/>
          <c:showCatName val="0"/>
          <c:showSerName val="0"/>
          <c:showPercent val="0"/>
          <c:showBubbleSize val="0"/>
        </c:dLbls>
        <c:gapWidth val="150"/>
        <c:overlap val="100"/>
        <c:axId val="847154543"/>
        <c:axId val="116874639"/>
      </c:barChart>
      <c:lineChart>
        <c:grouping val="standard"/>
        <c:varyColors val="0"/>
        <c:ser>
          <c:idx val="1"/>
          <c:order val="0"/>
          <c:tx>
            <c:v>Net Jobs</c:v>
          </c:tx>
          <c:spPr>
            <a:ln w="28575" cap="rnd">
              <a:solidFill>
                <a:schemeClr val="bg2">
                  <a:lumMod val="50000"/>
                </a:schemeClr>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233</c:v>
                      </c:pt>
                      <c:pt idx="1">
                        <c:v>-3412</c:v>
                      </c:pt>
                    </c:numCache>
                  </c16:filteredLitCache>
                </c:ext>
              </c:extLst>
              <c:f/>
              <c:numCache>
                <c:formatCode>General</c:formatCode>
                <c:ptCount val="9"/>
                <c:pt idx="0">
                  <c:v>-3848</c:v>
                </c:pt>
                <c:pt idx="1">
                  <c:v>-3233</c:v>
                </c:pt>
                <c:pt idx="2">
                  <c:v>-3247</c:v>
                </c:pt>
                <c:pt idx="3">
                  <c:v>-3187</c:v>
                </c:pt>
                <c:pt idx="4">
                  <c:v>-3710</c:v>
                </c:pt>
                <c:pt idx="5">
                  <c:v>-3562</c:v>
                </c:pt>
                <c:pt idx="6">
                  <c:v>-3412</c:v>
                </c:pt>
                <c:pt idx="7">
                  <c:v>-1764</c:v>
                </c:pt>
                <c:pt idx="8">
                  <c:v>-925</c:v>
                </c:pt>
              </c:numCache>
            </c:numRef>
          </c:val>
          <c:smooth val="0"/>
          <c:extLst>
            <c:ext xmlns:c16="http://schemas.microsoft.com/office/drawing/2014/chart" uri="{C3380CC4-5D6E-409C-BE32-E72D297353CC}">
              <c16:uniqueId val="{00000008-D0E8-4C4F-97A0-283E21D94CBB}"/>
            </c:ext>
          </c:extLst>
        </c:ser>
        <c:dLbls>
          <c:showLegendKey val="0"/>
          <c:showVal val="0"/>
          <c:showCatName val="0"/>
          <c:showSerName val="0"/>
          <c:showPercent val="0"/>
          <c:showBubbleSize val="0"/>
        </c:dLbls>
        <c:marker val="1"/>
        <c:smooth val="0"/>
        <c:axId val="847154543"/>
        <c:axId val="116874639"/>
      </c:lineChart>
      <c:catAx>
        <c:axId val="847154543"/>
        <c:scaling>
          <c:orientation val="minMax"/>
        </c:scaling>
        <c:delete val="0"/>
        <c:axPos val="b"/>
        <c:numFmt formatCode="General" sourceLinked="1"/>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874639"/>
        <c:crosses val="autoZero"/>
        <c:auto val="1"/>
        <c:lblAlgn val="ctr"/>
        <c:lblOffset val="100"/>
        <c:noMultiLvlLbl val="0"/>
      </c:catAx>
      <c:valAx>
        <c:axId val="116874639"/>
        <c:scaling>
          <c:orientation val="minMax"/>
          <c:max val="8000"/>
          <c:min val="-4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154543"/>
        <c:crosses val="autoZero"/>
        <c:crossBetween val="between"/>
      </c:valAx>
      <c:spPr>
        <a:noFill/>
        <a:ln>
          <a:noFill/>
        </a:ln>
        <a:effectLst/>
      </c:spPr>
    </c:plotArea>
    <c:legend>
      <c:legendPos val="b"/>
      <c:layout>
        <c:manualLayout>
          <c:xMode val="edge"/>
          <c:yMode val="edge"/>
          <c:x val="0.62580657424119202"/>
          <c:y val="0.11931582714840069"/>
          <c:w val="0.37419342575880787"/>
          <c:h val="0.8567607278755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Sectoral Employment Results - Ratepayer</a:t>
            </a:r>
            <a:r>
              <a:rPr lang="en-US" baseline="0"/>
              <a:t> Assistance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239658329862416E-2"/>
          <c:y val="0.14788676236044657"/>
          <c:w val="0.57841273461724085"/>
          <c:h val="0.82469860226801794"/>
        </c:manualLayout>
      </c:layout>
      <c:barChart>
        <c:barDir val="col"/>
        <c:grouping val="stacked"/>
        <c:varyColors val="0"/>
        <c:ser>
          <c:idx val="2"/>
          <c:order val="1"/>
          <c:tx>
            <c:v>Resource Extraction</c:v>
          </c:tx>
          <c:spPr>
            <a:solidFill>
              <a:schemeClr val="accent3"/>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9.33</c:v>
              </c:pt>
              <c:pt idx="2">
                <c:v>-315.86902919905714</c:v>
              </c:pt>
              <c:pt idx="3">
                <c:v>-228.8298378805485</c:v>
              </c:pt>
              <c:pt idx="4">
                <c:v>-225.93995128114528</c:v>
              </c:pt>
              <c:pt idx="5">
                <c:v>-223.94141844965327</c:v>
              </c:pt>
              <c:pt idx="6">
                <c:v>-271.32574996106166</c:v>
              </c:pt>
              <c:pt idx="7">
                <c:v>-273.15675582182348</c:v>
              </c:pt>
              <c:pt idx="8">
                <c:v>-275.81445174523481</c:v>
              </c:pt>
              <c:pt idx="9">
                <c:v>-140.94068687023338</c:v>
              </c:pt>
              <c:pt idx="10">
                <c:v>-140.46361078658626</c:v>
              </c:pt>
            </c:numLit>
          </c:val>
          <c:extLst>
            <c:ext xmlns:c16="http://schemas.microsoft.com/office/drawing/2014/chart" uri="{C3380CC4-5D6E-409C-BE32-E72D297353CC}">
              <c16:uniqueId val="{00000000-47CB-4621-B386-EAEC3D5F712F}"/>
            </c:ext>
          </c:extLst>
        </c:ser>
        <c:ser>
          <c:idx val="3"/>
          <c:order val="2"/>
          <c:tx>
            <c:v>Construction</c:v>
          </c:tx>
          <c:spPr>
            <a:solidFill>
              <a:schemeClr val="accent4"/>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56.118000000000002</c:v>
              </c:pt>
              <c:pt idx="2">
                <c:v>99</c:v>
              </c:pt>
              <c:pt idx="3">
                <c:v>628</c:v>
              </c:pt>
              <c:pt idx="4">
                <c:v>710</c:v>
              </c:pt>
              <c:pt idx="5">
                <c:v>737</c:v>
              </c:pt>
              <c:pt idx="6">
                <c:v>338</c:v>
              </c:pt>
              <c:pt idx="7">
                <c:v>262</c:v>
              </c:pt>
              <c:pt idx="8">
                <c:v>212</c:v>
              </c:pt>
              <c:pt idx="9">
                <c:v>552</c:v>
              </c:pt>
              <c:pt idx="10">
                <c:v>862</c:v>
              </c:pt>
            </c:numLit>
          </c:val>
          <c:extLst>
            <c:ext xmlns:c16="http://schemas.microsoft.com/office/drawing/2014/chart" uri="{C3380CC4-5D6E-409C-BE32-E72D297353CC}">
              <c16:uniqueId val="{00000001-47CB-4621-B386-EAEC3D5F712F}"/>
            </c:ext>
          </c:extLst>
        </c:ser>
        <c:ser>
          <c:idx val="4"/>
          <c:order val="3"/>
          <c:tx>
            <c:v>Manufacturing</c:v>
          </c:tx>
          <c:spPr>
            <a:solidFill>
              <a:schemeClr val="accent5"/>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8.6839999999999993</c:v>
              </c:pt>
              <c:pt idx="2">
                <c:v>-50.000000000000007</c:v>
              </c:pt>
              <c:pt idx="3">
                <c:v>209.99999999999997</c:v>
              </c:pt>
              <c:pt idx="4">
                <c:v>192.99999999999997</c:v>
              </c:pt>
              <c:pt idx="5">
                <c:v>173</c:v>
              </c:pt>
              <c:pt idx="6">
                <c:v>19.999999999999996</c:v>
              </c:pt>
              <c:pt idx="7">
                <c:v>13.999999999999995</c:v>
              </c:pt>
              <c:pt idx="8">
                <c:v>7.0000000000000053</c:v>
              </c:pt>
              <c:pt idx="9">
                <c:v>40.999999999999972</c:v>
              </c:pt>
              <c:pt idx="10">
                <c:v>72.999999999999972</c:v>
              </c:pt>
            </c:numLit>
          </c:val>
          <c:extLst>
            <c:ext xmlns:c16="http://schemas.microsoft.com/office/drawing/2014/chart" uri="{C3380CC4-5D6E-409C-BE32-E72D297353CC}">
              <c16:uniqueId val="{00000002-47CB-4621-B386-EAEC3D5F712F}"/>
            </c:ext>
          </c:extLst>
        </c:ser>
        <c:ser>
          <c:idx val="5"/>
          <c:order val="4"/>
          <c:tx>
            <c:v>Retail and Wholesale</c:v>
          </c:tx>
          <c:spPr>
            <a:solidFill>
              <a:schemeClr val="accent6"/>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40.215000000000003</c:v>
              </c:pt>
              <c:pt idx="2">
                <c:v>-122.59688362994517</c:v>
              </c:pt>
              <c:pt idx="3">
                <c:v>16.627862590666663</c:v>
              </c:pt>
              <c:pt idx="4">
                <c:v>19.685536342149117</c:v>
              </c:pt>
              <c:pt idx="5">
                <c:v>3.721872495240794</c:v>
              </c:pt>
              <c:pt idx="6">
                <c:v>-121.97020343361025</c:v>
              </c:pt>
              <c:pt idx="7">
                <c:v>-135.3781594654773</c:v>
              </c:pt>
              <c:pt idx="8">
                <c:v>-146.42736233865753</c:v>
              </c:pt>
              <c:pt idx="9">
                <c:v>20.811848837155711</c:v>
              </c:pt>
              <c:pt idx="10">
                <c:v>123.12896778715783</c:v>
              </c:pt>
            </c:numLit>
          </c:val>
          <c:extLst>
            <c:ext xmlns:c16="http://schemas.microsoft.com/office/drawing/2014/chart" uri="{C3380CC4-5D6E-409C-BE32-E72D297353CC}">
              <c16:uniqueId val="{00000003-47CB-4621-B386-EAEC3D5F712F}"/>
            </c:ext>
          </c:extLst>
        </c:ser>
        <c:ser>
          <c:idx val="6"/>
          <c:order val="5"/>
          <c:tx>
            <c:v>Transportation and Public Utilities</c:v>
          </c:tx>
          <c:spPr>
            <a:solidFill>
              <a:schemeClr val="accent1">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18.132000000000001</c:v>
              </c:pt>
              <c:pt idx="2">
                <c:v>-188</c:v>
              </c:pt>
              <c:pt idx="3">
                <c:v>-112</c:v>
              </c:pt>
              <c:pt idx="4">
                <c:v>-117</c:v>
              </c:pt>
              <c:pt idx="5">
                <c:v>-141</c:v>
              </c:pt>
              <c:pt idx="6">
                <c:v>-210</c:v>
              </c:pt>
              <c:pt idx="7">
                <c:v>-229.99999999999997</c:v>
              </c:pt>
              <c:pt idx="8">
                <c:v>-246</c:v>
              </c:pt>
              <c:pt idx="9">
                <c:v>-73.000000000000014</c:v>
              </c:pt>
              <c:pt idx="10">
                <c:v>-39.999999999999993</c:v>
              </c:pt>
            </c:numLit>
          </c:val>
          <c:extLst>
            <c:ext xmlns:c16="http://schemas.microsoft.com/office/drawing/2014/chart" uri="{C3380CC4-5D6E-409C-BE32-E72D297353CC}">
              <c16:uniqueId val="{00000004-47CB-4621-B386-EAEC3D5F712F}"/>
            </c:ext>
          </c:extLst>
        </c:ser>
        <c:ser>
          <c:idx val="7"/>
          <c:order val="6"/>
          <c:tx>
            <c:v>Finance, Insurance &amp; Real Estate</c:v>
          </c:tx>
          <c:spPr>
            <a:solidFill>
              <a:schemeClr val="accent2">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16.283999999999999</c:v>
              </c:pt>
              <c:pt idx="2">
                <c:v>-169.91328854169066</c:v>
              </c:pt>
              <c:pt idx="3">
                <c:v>-89.822181634268077</c:v>
              </c:pt>
              <c:pt idx="4">
                <c:v>-100.66361927598959</c:v>
              </c:pt>
              <c:pt idx="5">
                <c:v>-119.62415649871835</c:v>
              </c:pt>
              <c:pt idx="6">
                <c:v>-186.06877770058799</c:v>
              </c:pt>
              <c:pt idx="7">
                <c:v>-181.9275334237434</c:v>
              </c:pt>
              <c:pt idx="8">
                <c:v>-180.78384491198085</c:v>
              </c:pt>
              <c:pt idx="9">
                <c:v>-99.030322352233085</c:v>
              </c:pt>
              <c:pt idx="10">
                <c:v>-39.841943765430685</c:v>
              </c:pt>
            </c:numLit>
          </c:val>
          <c:extLst>
            <c:ext xmlns:c16="http://schemas.microsoft.com/office/drawing/2014/chart" uri="{C3380CC4-5D6E-409C-BE32-E72D297353CC}">
              <c16:uniqueId val="{00000005-47CB-4621-B386-EAEC3D5F712F}"/>
            </c:ext>
          </c:extLst>
        </c:ser>
        <c:ser>
          <c:idx val="8"/>
          <c:order val="7"/>
          <c:tx>
            <c:v>Services</c:v>
          </c:tx>
          <c:spPr>
            <a:solidFill>
              <a:schemeClr val="accent3">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110.788</c:v>
              </c:pt>
              <c:pt idx="2">
                <c:v>-1183.6207986293073</c:v>
              </c:pt>
              <c:pt idx="3">
                <c:v>-723.97584307585021</c:v>
              </c:pt>
              <c:pt idx="4">
                <c:v>-736.0819657850144</c:v>
              </c:pt>
              <c:pt idx="5">
                <c:v>-809.15629754686915</c:v>
              </c:pt>
              <c:pt idx="6">
                <c:v>-1123.6352689047399</c:v>
              </c:pt>
              <c:pt idx="7">
                <c:v>-1087.5375512889557</c:v>
              </c:pt>
              <c:pt idx="8">
                <c:v>-1051.9743410041267</c:v>
              </c:pt>
              <c:pt idx="9">
                <c:v>-515.84083961468946</c:v>
              </c:pt>
              <c:pt idx="10">
                <c:v>-210.82341323514089</c:v>
              </c:pt>
            </c:numLit>
          </c:val>
          <c:extLst>
            <c:ext xmlns:c16="http://schemas.microsoft.com/office/drawing/2014/chart" uri="{C3380CC4-5D6E-409C-BE32-E72D297353CC}">
              <c16:uniqueId val="{00000006-47CB-4621-B386-EAEC3D5F712F}"/>
            </c:ext>
          </c:extLst>
        </c:ser>
        <c:ser>
          <c:idx val="9"/>
          <c:order val="8"/>
          <c:tx>
            <c:v>Government</c:v>
          </c:tx>
          <c:spPr>
            <a:solidFill>
              <a:schemeClr val="accent4">
                <a:lumMod val="60000"/>
              </a:schemeClr>
            </a:solidFill>
            <a:ln>
              <a:noFill/>
            </a:ln>
            <a:effectLst/>
          </c:spPr>
          <c:invertIfNegative val="0"/>
          <c:cat>
            <c:numLit>
              <c:formatCode>General</c:formatCode>
              <c:ptCount val="9"/>
              <c:pt idx="0">
                <c:v>2022</c:v>
              </c:pt>
              <c:pt idx="1">
                <c:v>2023</c:v>
              </c:pt>
              <c:pt idx="2">
                <c:v>2024</c:v>
              </c:pt>
              <c:pt idx="3">
                <c:v>2025</c:v>
              </c:pt>
              <c:pt idx="4">
                <c:v>2026</c:v>
              </c:pt>
              <c:pt idx="5">
                <c:v>2027</c:v>
              </c:pt>
              <c:pt idx="6">
                <c:v>2028</c:v>
              </c:pt>
              <c:pt idx="7">
                <c:v>2029</c:v>
              </c:pt>
              <c:pt idx="8">
                <c:v>2030</c:v>
              </c:pt>
            </c:numLit>
          </c:cat>
          <c:val>
            <c:numLit>
              <c:formatCode>General</c:formatCode>
              <c:ptCount val="11"/>
              <c:pt idx="0">
                <c:v>0</c:v>
              </c:pt>
              <c:pt idx="1">
                <c:v>11.025</c:v>
              </c:pt>
              <c:pt idx="2">
                <c:v>-156</c:v>
              </c:pt>
              <c:pt idx="3">
                <c:v>-126</c:v>
              </c:pt>
              <c:pt idx="4">
                <c:v>-113</c:v>
              </c:pt>
              <c:pt idx="5">
                <c:v>-118</c:v>
              </c:pt>
              <c:pt idx="6">
                <c:v>-166</c:v>
              </c:pt>
              <c:pt idx="7">
                <c:v>-197</c:v>
              </c:pt>
              <c:pt idx="8">
                <c:v>-218</c:v>
              </c:pt>
              <c:pt idx="9">
                <c:v>-162</c:v>
              </c:pt>
              <c:pt idx="10">
                <c:v>-102</c:v>
              </c:pt>
            </c:numLit>
          </c:val>
          <c:extLst>
            <c:ext xmlns:c16="http://schemas.microsoft.com/office/drawing/2014/chart" uri="{C3380CC4-5D6E-409C-BE32-E72D297353CC}">
              <c16:uniqueId val="{00000007-47CB-4621-B386-EAEC3D5F712F}"/>
            </c:ext>
          </c:extLst>
        </c:ser>
        <c:dLbls>
          <c:showLegendKey val="0"/>
          <c:showVal val="0"/>
          <c:showCatName val="0"/>
          <c:showSerName val="0"/>
          <c:showPercent val="0"/>
          <c:showBubbleSize val="0"/>
        </c:dLbls>
        <c:gapWidth val="150"/>
        <c:overlap val="100"/>
        <c:axId val="847154543"/>
        <c:axId val="116874639"/>
      </c:barChart>
      <c:lineChart>
        <c:grouping val="standard"/>
        <c:varyColors val="0"/>
        <c:ser>
          <c:idx val="1"/>
          <c:order val="0"/>
          <c:tx>
            <c:v>Net Jobs</c:v>
          </c:tx>
          <c:spPr>
            <a:ln w="28575" cap="rnd">
              <a:solidFill>
                <a:schemeClr val="accent2"/>
              </a:solidFill>
              <a:round/>
            </a:ln>
            <a:effectLst/>
          </c:spPr>
          <c:marker>
            <c:symbol val="none"/>
          </c:marker>
          <c:cat>
            <c:numLit>
              <c:formatCode>General</c:formatCode>
              <c:ptCount val="9"/>
              <c:pt idx="0">
                <c:v>2020</c:v>
              </c:pt>
              <c:pt idx="1">
                <c:v>2021</c:v>
              </c:pt>
              <c:pt idx="2">
                <c:v>2024</c:v>
              </c:pt>
              <c:pt idx="3">
                <c:v>2025</c:v>
              </c:pt>
              <c:pt idx="4">
                <c:v>2026</c:v>
              </c:pt>
              <c:pt idx="5">
                <c:v>2027</c:v>
              </c:pt>
              <c:pt idx="6">
                <c:v>2028</c:v>
              </c:pt>
              <c:pt idx="7">
                <c:v>2029</c:v>
              </c:pt>
              <c:pt idx="8">
                <c:v>2030</c:v>
              </c:pt>
            </c:numLit>
          </c:cat>
          <c:val>
            <c:numLit>
              <c:formatCode>General</c:formatCode>
              <c:ptCount val="11"/>
              <c:pt idx="0">
                <c:v>0</c:v>
              </c:pt>
              <c:pt idx="1">
                <c:v>270.577</c:v>
              </c:pt>
              <c:pt idx="2">
                <c:v>-2085</c:v>
              </c:pt>
              <c:pt idx="3">
                <c:v>-428</c:v>
              </c:pt>
              <c:pt idx="4">
                <c:v>-369</c:v>
              </c:pt>
              <c:pt idx="5">
                <c:v>-500</c:v>
              </c:pt>
              <c:pt idx="6">
                <c:v>-1716</c:v>
              </c:pt>
              <c:pt idx="7">
                <c:v>-1829</c:v>
              </c:pt>
              <c:pt idx="8">
                <c:v>-1901</c:v>
              </c:pt>
              <c:pt idx="9">
                <c:v>-378</c:v>
              </c:pt>
              <c:pt idx="10">
                <c:v>528</c:v>
              </c:pt>
            </c:numLit>
          </c:val>
          <c:smooth val="0"/>
          <c:extLst>
            <c:ext xmlns:c16="http://schemas.microsoft.com/office/drawing/2014/chart" uri="{C3380CC4-5D6E-409C-BE32-E72D297353CC}">
              <c16:uniqueId val="{00000008-47CB-4621-B386-EAEC3D5F712F}"/>
            </c:ext>
          </c:extLst>
        </c:ser>
        <c:dLbls>
          <c:showLegendKey val="0"/>
          <c:showVal val="0"/>
          <c:showCatName val="0"/>
          <c:showSerName val="0"/>
          <c:showPercent val="0"/>
          <c:showBubbleSize val="0"/>
        </c:dLbls>
        <c:marker val="1"/>
        <c:smooth val="0"/>
        <c:axId val="847154543"/>
        <c:axId val="116874639"/>
      </c:lineChart>
      <c:catAx>
        <c:axId val="847154543"/>
        <c:scaling>
          <c:orientation val="minMax"/>
        </c:scaling>
        <c:delete val="0"/>
        <c:axPos val="b"/>
        <c:numFmt formatCode="General" sourceLinked="1"/>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874639"/>
        <c:crosses val="autoZero"/>
        <c:auto val="1"/>
        <c:lblAlgn val="ctr"/>
        <c:lblOffset val="100"/>
        <c:noMultiLvlLbl val="0"/>
      </c:catAx>
      <c:valAx>
        <c:axId val="116874639"/>
        <c:scaling>
          <c:orientation val="minMax"/>
          <c:max val="8000"/>
          <c:min val="-4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154543"/>
        <c:crosses val="autoZero"/>
        <c:crossBetween val="between"/>
      </c:valAx>
      <c:spPr>
        <a:noFill/>
        <a:ln>
          <a:noFill/>
        </a:ln>
        <a:effectLst/>
      </c:spPr>
    </c:plotArea>
    <c:legend>
      <c:legendPos val="b"/>
      <c:layout>
        <c:manualLayout>
          <c:xMode val="edge"/>
          <c:yMode val="edge"/>
          <c:x val="0.59817265717432988"/>
          <c:y val="0.14128172199232922"/>
          <c:w val="0.37419342575880787"/>
          <c:h val="0.8567607278755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Sectoral Employment Results - Balanced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239658329862416E-2"/>
          <c:y val="0.14788676236044657"/>
          <c:w val="0.57841273461724085"/>
          <c:h val="0.82469860226801794"/>
        </c:manualLayout>
      </c:layout>
      <c:barChart>
        <c:barDir val="col"/>
        <c:grouping val="stacked"/>
        <c:varyColors val="0"/>
        <c:ser>
          <c:idx val="2"/>
          <c:order val="1"/>
          <c:tx>
            <c:v>Resource Extraction</c:v>
          </c:tx>
          <c:spPr>
            <a:solidFill>
              <a:srgbClr val="FC8D62"/>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9.0000000000000018</c:v>
                      </c:pt>
                      <c:pt idx="1">
                        <c:v>-318</c:v>
                      </c:pt>
                    </c:numCache>
                  </c16:filteredLitCache>
                </c:ext>
              </c:extLst>
              <c:f/>
              <c:numCache>
                <c:formatCode>General</c:formatCode>
                <c:ptCount val="9"/>
                <c:pt idx="0">
                  <c:v>-304.09067770113205</c:v>
                </c:pt>
                <c:pt idx="1">
                  <c:v>-186.27554502887872</c:v>
                </c:pt>
                <c:pt idx="2">
                  <c:v>-185.01285724533255</c:v>
                </c:pt>
                <c:pt idx="3">
                  <c:v>-197.2823704818332</c:v>
                </c:pt>
                <c:pt idx="4">
                  <c:v>-279.94774862499492</c:v>
                </c:pt>
                <c:pt idx="5">
                  <c:v>-306.38785741587884</c:v>
                </c:pt>
                <c:pt idx="6">
                  <c:v>-335.00061682304442</c:v>
                </c:pt>
                <c:pt idx="7">
                  <c:v>-246.57225154608054</c:v>
                </c:pt>
                <c:pt idx="8">
                  <c:v>-268.90876527141029</c:v>
                </c:pt>
              </c:numCache>
            </c:numRef>
          </c:val>
          <c:extLst>
            <c:ext xmlns:c16="http://schemas.microsoft.com/office/drawing/2014/chart" uri="{C3380CC4-5D6E-409C-BE32-E72D297353CC}">
              <c16:uniqueId val="{00000000-2C40-4573-ABA5-4F50FAF6950A}"/>
            </c:ext>
          </c:extLst>
        </c:ser>
        <c:ser>
          <c:idx val="3"/>
          <c:order val="2"/>
          <c:tx>
            <c:v>Construction</c:v>
          </c:tx>
          <c:spPr>
            <a:solidFill>
              <a:srgbClr val="66C2A5"/>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53</c:v>
                      </c:pt>
                      <c:pt idx="1">
                        <c:v>-583</c:v>
                      </c:pt>
                    </c:numCache>
                  </c16:filteredLitCache>
                </c:ext>
              </c:extLst>
              <c:f/>
              <c:numCache>
                <c:formatCode>General</c:formatCode>
                <c:ptCount val="9"/>
                <c:pt idx="0">
                  <c:v>361</c:v>
                </c:pt>
                <c:pt idx="1">
                  <c:v>2939</c:v>
                </c:pt>
                <c:pt idx="2">
                  <c:v>3292</c:v>
                </c:pt>
                <c:pt idx="3">
                  <c:v>3379</c:v>
                </c:pt>
                <c:pt idx="4">
                  <c:v>2052</c:v>
                </c:pt>
                <c:pt idx="5">
                  <c:v>1890</c:v>
                </c:pt>
                <c:pt idx="6">
                  <c:v>1798</c:v>
                </c:pt>
                <c:pt idx="7">
                  <c:v>1940</c:v>
                </c:pt>
                <c:pt idx="8">
                  <c:v>2329</c:v>
                </c:pt>
              </c:numCache>
            </c:numRef>
          </c:val>
          <c:extLst>
            <c:ext xmlns:c16="http://schemas.microsoft.com/office/drawing/2014/chart" uri="{C3380CC4-5D6E-409C-BE32-E72D297353CC}">
              <c16:uniqueId val="{00000001-2C40-4573-ABA5-4F50FAF6950A}"/>
            </c:ext>
          </c:extLst>
        </c:ser>
        <c:ser>
          <c:idx val="4"/>
          <c:order val="3"/>
          <c:tx>
            <c:v>Manufacturing</c:v>
          </c:tx>
          <c:spPr>
            <a:solidFill>
              <a:srgbClr val="8DA0CB"/>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0</c:formatCode>
                      <c:ptCount val="2"/>
                      <c:pt idx="0">
                        <c:v>5</c:v>
                      </c:pt>
                      <c:pt idx="1">
                        <c:v>-110.00000000000001</c:v>
                      </c:pt>
                    </c:numCache>
                  </c16:filteredLitCache>
                </c:ext>
              </c:extLst>
              <c:f/>
              <c:numCache>
                <c:formatCode>0</c:formatCode>
                <c:ptCount val="9"/>
                <c:pt idx="0">
                  <c:v>-9.9999999999999911</c:v>
                </c:pt>
                <c:pt idx="1">
                  <c:v>1118</c:v>
                </c:pt>
                <c:pt idx="2">
                  <c:v>1088.0000000000002</c:v>
                </c:pt>
                <c:pt idx="3">
                  <c:v>1040.9999999999998</c:v>
                </c:pt>
                <c:pt idx="4">
                  <c:v>487</c:v>
                </c:pt>
                <c:pt idx="5">
                  <c:v>463.99999999999994</c:v>
                </c:pt>
                <c:pt idx="6">
                  <c:v>448</c:v>
                </c:pt>
                <c:pt idx="7">
                  <c:v>400</c:v>
                </c:pt>
                <c:pt idx="8">
                  <c:v>443.99999999999994</c:v>
                </c:pt>
              </c:numCache>
            </c:numRef>
          </c:val>
          <c:extLst>
            <c:ext xmlns:c16="http://schemas.microsoft.com/office/drawing/2014/chart" uri="{C3380CC4-5D6E-409C-BE32-E72D297353CC}">
              <c16:uniqueId val="{00000002-2C40-4573-ABA5-4F50FAF6950A}"/>
            </c:ext>
          </c:extLst>
        </c:ser>
        <c:ser>
          <c:idx val="5"/>
          <c:order val="4"/>
          <c:tx>
            <c:v>Retail and Wholesale</c:v>
          </c:tx>
          <c:spPr>
            <a:solidFill>
              <a:srgbClr val="E78AC3"/>
            </a:solidFill>
            <a:ln>
              <a:noFill/>
            </a:ln>
            <a:effectLst/>
          </c:spPr>
          <c:invertIfNegative val="0"/>
          <c:cat>
            <c:strLit>
              <c:ptCount val="9"/>
              <c:pt idx="0">
                <c:v>2022</c:v>
              </c:pt>
              <c:pt idx="1">
                <c:v>2023</c:v>
              </c:pt>
              <c:pt idx="2">
                <c:v>2024</c:v>
              </c:pt>
              <c:pt idx="3">
                <c:v>2025</c:v>
              </c:pt>
              <c:pt idx="4">
                <c:v>2026</c:v>
              </c:pt>
              <c:pt idx="5">
                <c:v>2027</c:v>
              </c:pt>
              <c:pt idx="6">
                <c:v>2028</c:v>
              </c:pt>
              <c:pt idx="7">
                <c:v>2029</c:v>
              </c:pt>
              <c:pt idx="8">
                <c:v>2030</c:v>
              </c:pt>
              <c:extLst>
                <c:ext xmlns:c15="http://schemas.microsoft.com/office/drawing/2012/chart" uri="{02D57815-91ED-43cb-92C2-25804820EDAC}">
                  <c15:autoCat val="1"/>
                </c:ext>
              </c:extLst>
            </c:strLit>
          </c:cat>
          <c:val>
            <c:numRef>
              <c:extLst>
                <c:ext xmlns:c16="http://schemas.microsoft.com/office/drawing/2014/chart" uri="{F5D05F6E-A05E-4728-AFD3-386EB277150F}">
                  <c16:filteredLitCache>
                    <c:numCache>
                      <c:formatCode>General</c:formatCode>
                      <c:ptCount val="2"/>
                      <c:pt idx="0">
                        <c:v>33</c:v>
                      </c:pt>
                      <c:pt idx="1">
                        <c:v>-370</c:v>
                      </c:pt>
                    </c:numCache>
                  </c16:filteredLitCache>
                </c:ext>
              </c:extLst>
              <c:f/>
              <c:numCache>
                <c:formatCode>General</c:formatCode>
                <c:ptCount val="9"/>
                <c:pt idx="0">
                  <c:v>-288.26683770845631</c:v>
                </c:pt>
                <c:pt idx="1">
                  <c:v>476.69924217686275</c:v>
                </c:pt>
                <c:pt idx="2">
                  <c:v>520.98823878942937</c:v>
                </c:pt>
                <c:pt idx="3">
                  <c:v>523.18536192815384</c:v>
                </c:pt>
                <c:pt idx="4">
                  <c:v>166.44220702994843</c:v>
                </c:pt>
                <c:pt idx="5">
                  <c:v>203.83318150749011</c:v>
                </c:pt>
                <c:pt idx="6">
                  <c:v>229.63283013143607</c:v>
                </c:pt>
                <c:pt idx="7">
                  <c:v>366.60277325990717</c:v>
                </c:pt>
                <c:pt idx="8">
                  <c:v>535.91933015155519</c:v>
                </c:pt>
              </c:numCache>
            </c:numRef>
          </c:val>
          <c:extLst>
            <c:ext xmlns:c16="http://schemas.microsoft.com/office/drawing/2014/chart" uri="{C3380CC4-5D6E-409C-BE32-E72D297353CC}">
              <c16:uniqueId val="{00000003-2C40-4573-ABA5-4F50FAF6950A}"/>
            </c:ext>
          </c:extLst>
        </c:ser>
        <c:ser>
          <c:idx val="6"/>
          <c:order val="5"/>
          <c:tx>
            <c:v>Transportation and Public Utilities</c:v>
          </c:tx>
          <c:spPr>
            <a:solidFill>
              <a:srgbClr val="A6D85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14.000000000000002</c:v>
                      </c:pt>
                      <c:pt idx="1">
                        <c:v>-310.00000000000006</c:v>
                      </c:pt>
                    </c:numCache>
                  </c16:filteredLitCache>
                </c:ext>
              </c:extLst>
              <c:f/>
              <c:numCache>
                <c:formatCode>General</c:formatCode>
                <c:ptCount val="9"/>
                <c:pt idx="0">
                  <c:v>69.999999999999986</c:v>
                </c:pt>
                <c:pt idx="1">
                  <c:v>468</c:v>
                </c:pt>
                <c:pt idx="2">
                  <c:v>453.99999999999994</c:v>
                </c:pt>
                <c:pt idx="3">
                  <c:v>400.99999999999989</c:v>
                </c:pt>
                <c:pt idx="4">
                  <c:v>148.00000000000003</c:v>
                </c:pt>
                <c:pt idx="5">
                  <c:v>103</c:v>
                </c:pt>
                <c:pt idx="6">
                  <c:v>61.999999999999986</c:v>
                </c:pt>
                <c:pt idx="7">
                  <c:v>205</c:v>
                </c:pt>
                <c:pt idx="8">
                  <c:v>264</c:v>
                </c:pt>
              </c:numCache>
            </c:numRef>
          </c:val>
          <c:extLst>
            <c:ext xmlns:c16="http://schemas.microsoft.com/office/drawing/2014/chart" uri="{C3380CC4-5D6E-409C-BE32-E72D297353CC}">
              <c16:uniqueId val="{00000004-2C40-4573-ABA5-4F50FAF6950A}"/>
            </c:ext>
          </c:extLst>
        </c:ser>
        <c:ser>
          <c:idx val="7"/>
          <c:order val="6"/>
          <c:tx>
            <c:v>Finance, Insurance &amp; Real Estate</c:v>
          </c:tx>
          <c:spPr>
            <a:solidFill>
              <a:srgbClr val="FFD92F"/>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11</c:v>
                      </c:pt>
                      <c:pt idx="1">
                        <c:v>-167</c:v>
                      </c:pt>
                    </c:numCache>
                  </c16:filteredLitCache>
                </c:ext>
              </c:extLst>
              <c:f/>
              <c:numCache>
                <c:formatCode>General</c:formatCode>
                <c:ptCount val="9"/>
                <c:pt idx="0">
                  <c:v>-330.97946355761491</c:v>
                </c:pt>
                <c:pt idx="1">
                  <c:v>88.759466702753684</c:v>
                </c:pt>
                <c:pt idx="2">
                  <c:v>48.719136869509626</c:v>
                </c:pt>
                <c:pt idx="3">
                  <c:v>-10.83400101456988</c:v>
                </c:pt>
                <c:pt idx="4">
                  <c:v>-254.47211324888613</c:v>
                </c:pt>
                <c:pt idx="5">
                  <c:v>-250.77988169353804</c:v>
                </c:pt>
                <c:pt idx="6">
                  <c:v>-246.22488613167781</c:v>
                </c:pt>
                <c:pt idx="7">
                  <c:v>-201.13768471462606</c:v>
                </c:pt>
                <c:pt idx="8">
                  <c:v>-113.11579724670426</c:v>
                </c:pt>
              </c:numCache>
            </c:numRef>
          </c:val>
          <c:extLst>
            <c:ext xmlns:c16="http://schemas.microsoft.com/office/drawing/2014/chart" uri="{C3380CC4-5D6E-409C-BE32-E72D297353CC}">
              <c16:uniqueId val="{00000005-2C40-4573-ABA5-4F50FAF6950A}"/>
            </c:ext>
          </c:extLst>
        </c:ser>
        <c:ser>
          <c:idx val="8"/>
          <c:order val="7"/>
          <c:tx>
            <c:v>Services</c:v>
          </c:tx>
          <c:spPr>
            <a:solidFill>
              <a:srgbClr val="E5C494"/>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84.000000000000014</c:v>
                      </c:pt>
                      <c:pt idx="1">
                        <c:v>-1004.9999999999999</c:v>
                      </c:pt>
                    </c:numCache>
                  </c16:filteredLitCache>
                </c:ext>
              </c:extLst>
              <c:f/>
              <c:numCache>
                <c:formatCode>General</c:formatCode>
                <c:ptCount val="9"/>
                <c:pt idx="0">
                  <c:v>-1511.6630210327969</c:v>
                </c:pt>
                <c:pt idx="1">
                  <c:v>1047.8168361492626</c:v>
                </c:pt>
                <c:pt idx="2">
                  <c:v>1070.3054815863941</c:v>
                </c:pt>
                <c:pt idx="3">
                  <c:v>978.93100956824901</c:v>
                </c:pt>
                <c:pt idx="4">
                  <c:v>-245.0223451560673</c:v>
                </c:pt>
                <c:pt idx="5">
                  <c:v>-95.665442398073239</c:v>
                </c:pt>
                <c:pt idx="6">
                  <c:v>16.592672823286183</c:v>
                </c:pt>
                <c:pt idx="7">
                  <c:v>386.10716300079946</c:v>
                </c:pt>
                <c:pt idx="8">
                  <c:v>883.10523236655945</c:v>
                </c:pt>
              </c:numCache>
            </c:numRef>
          </c:val>
          <c:extLst>
            <c:ext xmlns:c16="http://schemas.microsoft.com/office/drawing/2014/chart" uri="{C3380CC4-5D6E-409C-BE32-E72D297353CC}">
              <c16:uniqueId val="{00000006-2C40-4573-ABA5-4F50FAF6950A}"/>
            </c:ext>
          </c:extLst>
        </c:ser>
        <c:ser>
          <c:idx val="9"/>
          <c:order val="8"/>
          <c:tx>
            <c:v>Government</c:v>
          </c:tx>
          <c:spPr>
            <a:solidFill>
              <a:srgbClr val="B3B3B3"/>
            </a:solidFill>
            <a:ln>
              <a:noFill/>
            </a:ln>
            <a:effectLst/>
          </c:spPr>
          <c:invertIfNegative val="0"/>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14</c:v>
                      </c:pt>
                      <c:pt idx="1">
                        <c:v>-129</c:v>
                      </c:pt>
                    </c:numCache>
                  </c16:filteredLitCache>
                </c:ext>
              </c:extLst>
              <c:f/>
              <c:numCache>
                <c:formatCode>General</c:formatCode>
                <c:ptCount val="9"/>
                <c:pt idx="0">
                  <c:v>-143</c:v>
                </c:pt>
                <c:pt idx="1">
                  <c:v>96</c:v>
                </c:pt>
                <c:pt idx="2">
                  <c:v>229</c:v>
                </c:pt>
                <c:pt idx="3">
                  <c:v>286</c:v>
                </c:pt>
                <c:pt idx="4">
                  <c:v>180</c:v>
                </c:pt>
                <c:pt idx="5">
                  <c:v>125</c:v>
                </c:pt>
                <c:pt idx="6">
                  <c:v>95</c:v>
                </c:pt>
                <c:pt idx="7">
                  <c:v>131</c:v>
                </c:pt>
                <c:pt idx="8">
                  <c:v>199</c:v>
                </c:pt>
              </c:numCache>
            </c:numRef>
          </c:val>
          <c:extLst>
            <c:ext xmlns:c16="http://schemas.microsoft.com/office/drawing/2014/chart" uri="{C3380CC4-5D6E-409C-BE32-E72D297353CC}">
              <c16:uniqueId val="{00000007-2C40-4573-ABA5-4F50FAF6950A}"/>
            </c:ext>
          </c:extLst>
        </c:ser>
        <c:dLbls>
          <c:showLegendKey val="0"/>
          <c:showVal val="0"/>
          <c:showCatName val="0"/>
          <c:showSerName val="0"/>
          <c:showPercent val="0"/>
          <c:showBubbleSize val="0"/>
        </c:dLbls>
        <c:gapWidth val="150"/>
        <c:overlap val="100"/>
        <c:axId val="847154543"/>
        <c:axId val="116874639"/>
      </c:barChart>
      <c:lineChart>
        <c:grouping val="standard"/>
        <c:varyColors val="0"/>
        <c:ser>
          <c:idx val="1"/>
          <c:order val="0"/>
          <c:tx>
            <c:v>Net Jobs</c:v>
          </c:tx>
          <c:spPr>
            <a:ln w="28575" cap="rnd">
              <a:solidFill>
                <a:schemeClr val="bg2">
                  <a:lumMod val="50000"/>
                </a:schemeClr>
              </a:solidFill>
              <a:prstDash val="dash"/>
              <a:round/>
            </a:ln>
            <a:effectLst/>
          </c:spPr>
          <c:marker>
            <c:symbol val="none"/>
          </c:marker>
          <c:cat>
            <c:numRef>
              <c:extLst>
                <c:ext xmlns:c16="http://schemas.microsoft.com/office/drawing/2014/chart" uri="{F5D05F6E-A05E-4728-AFD3-386EB277150F}">
                  <c16:filteredLitCache>
                    <c:numCache>
                      <c:formatCode>General</c:formatCode>
                      <c:ptCount val="2"/>
                      <c:pt idx="0">
                        <c:v>2020</c:v>
                      </c:pt>
                      <c:pt idx="1">
                        <c:v>2021</c:v>
                      </c:pt>
                    </c:numCache>
                  </c16:filteredLitCache>
                </c:ext>
              </c:extLst>
              <c:f/>
              <c:numCache>
                <c:formatCode>General</c:formatCode>
                <c:ptCount val="9"/>
                <c:pt idx="0">
                  <c:v>2022</c:v>
                </c:pt>
                <c:pt idx="1">
                  <c:v>2023</c:v>
                </c:pt>
                <c:pt idx="2">
                  <c:v>2024</c:v>
                </c:pt>
                <c:pt idx="3">
                  <c:v>2025</c:v>
                </c:pt>
                <c:pt idx="4">
                  <c:v>2026</c:v>
                </c:pt>
                <c:pt idx="5">
                  <c:v>2027</c:v>
                </c:pt>
                <c:pt idx="6">
                  <c:v>2028</c:v>
                </c:pt>
                <c:pt idx="7">
                  <c:v>2029</c:v>
                </c:pt>
                <c:pt idx="8">
                  <c:v>2030</c:v>
                </c:pt>
              </c:numCache>
            </c:numRef>
          </c:cat>
          <c:val>
            <c:numRef>
              <c:extLst>
                <c:ext xmlns:c16="http://schemas.microsoft.com/office/drawing/2014/chart" uri="{F5D05F6E-A05E-4728-AFD3-386EB277150F}">
                  <c16:filteredLitCache>
                    <c:numCache>
                      <c:formatCode>General</c:formatCode>
                      <c:ptCount val="2"/>
                      <c:pt idx="0">
                        <c:v>223.809</c:v>
                      </c:pt>
                      <c:pt idx="1">
                        <c:v>-2989.5619999999999</c:v>
                      </c:pt>
                    </c:numCache>
                  </c16:filteredLitCache>
                </c:ext>
              </c:extLst>
              <c:f/>
              <c:numCache>
                <c:formatCode>General</c:formatCode>
                <c:ptCount val="9"/>
                <c:pt idx="0">
                  <c:v>-2150.4580000000001</c:v>
                </c:pt>
                <c:pt idx="1">
                  <c:v>6048.049</c:v>
                </c:pt>
                <c:pt idx="2">
                  <c:v>6518.0479999999998</c:v>
                </c:pt>
                <c:pt idx="3">
                  <c:v>6401.2089999999998</c:v>
                </c:pt>
                <c:pt idx="4">
                  <c:v>2249.328</c:v>
                </c:pt>
                <c:pt idx="5">
                  <c:v>2131.172</c:v>
                </c:pt>
                <c:pt idx="6">
                  <c:v>2067.5610000000001</c:v>
                </c:pt>
                <c:pt idx="7">
                  <c:v>2980.9870000000001</c:v>
                </c:pt>
                <c:pt idx="8">
                  <c:v>4272.3029999999999</c:v>
                </c:pt>
              </c:numCache>
            </c:numRef>
          </c:val>
          <c:smooth val="0"/>
          <c:extLst>
            <c:ext xmlns:c16="http://schemas.microsoft.com/office/drawing/2014/chart" uri="{C3380CC4-5D6E-409C-BE32-E72D297353CC}">
              <c16:uniqueId val="{00000008-2C40-4573-ABA5-4F50FAF6950A}"/>
            </c:ext>
          </c:extLst>
        </c:ser>
        <c:dLbls>
          <c:showLegendKey val="0"/>
          <c:showVal val="0"/>
          <c:showCatName val="0"/>
          <c:showSerName val="0"/>
          <c:showPercent val="0"/>
          <c:showBubbleSize val="0"/>
        </c:dLbls>
        <c:marker val="1"/>
        <c:smooth val="0"/>
        <c:axId val="847154543"/>
        <c:axId val="116874639"/>
      </c:lineChart>
      <c:catAx>
        <c:axId val="847154543"/>
        <c:scaling>
          <c:orientation val="minMax"/>
        </c:scaling>
        <c:delete val="0"/>
        <c:axPos val="b"/>
        <c:numFmt formatCode="General" sourceLinked="1"/>
        <c:majorTickMark val="none"/>
        <c:minorTickMark val="none"/>
        <c:tickLblPos val="low"/>
        <c:spPr>
          <a:noFill/>
          <a:ln w="190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874639"/>
        <c:crosses val="autoZero"/>
        <c:auto val="1"/>
        <c:lblAlgn val="ctr"/>
        <c:lblOffset val="100"/>
        <c:noMultiLvlLbl val="0"/>
      </c:catAx>
      <c:valAx>
        <c:axId val="11687463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154543"/>
        <c:crosses val="autoZero"/>
        <c:crossBetween val="between"/>
      </c:valAx>
      <c:spPr>
        <a:noFill/>
        <a:ln>
          <a:noFill/>
        </a:ln>
        <a:effectLst/>
      </c:spPr>
    </c:plotArea>
    <c:legend>
      <c:legendPos val="b"/>
      <c:layout>
        <c:manualLayout>
          <c:xMode val="edge"/>
          <c:yMode val="edge"/>
          <c:x val="0.62580657424119202"/>
          <c:y val="0.11931582714840069"/>
          <c:w val="0.37419342575880787"/>
          <c:h val="0.85676072787552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2105025" y="6229350"/>
    <xdr:ext cx="7315200" cy="4572000"/>
    <xdr:graphicFrame macro="">
      <xdr:nvGraphicFramePr>
        <xdr:cNvPr id="2" name="Chart 1">
          <a:extLst>
            <a:ext uri="{FF2B5EF4-FFF2-40B4-BE49-F238E27FC236}">
              <a16:creationId xmlns:a16="http://schemas.microsoft.com/office/drawing/2014/main" id="{45032AC3-41BD-4F2B-87CF-88534C8F01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1790700" y="5895975"/>
    <xdr:ext cx="7315200" cy="4572000"/>
    <xdr:graphicFrame macro="">
      <xdr:nvGraphicFramePr>
        <xdr:cNvPr id="2" name="Chart 1">
          <a:extLst>
            <a:ext uri="{FF2B5EF4-FFF2-40B4-BE49-F238E27FC236}">
              <a16:creationId xmlns:a16="http://schemas.microsoft.com/office/drawing/2014/main" id="{8BF1181C-AC3B-450B-9870-A26B8E89296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1685924" y="5715000"/>
    <xdr:ext cx="8505825" cy="5086350"/>
    <xdr:graphicFrame macro="">
      <xdr:nvGraphicFramePr>
        <xdr:cNvPr id="2" name="Chart 1">
          <a:extLst>
            <a:ext uri="{FF2B5EF4-FFF2-40B4-BE49-F238E27FC236}">
              <a16:creationId xmlns:a16="http://schemas.microsoft.com/office/drawing/2014/main" id="{4BDED05F-B2BC-4231-BE31-913F5F13AA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0</xdr:col>
      <xdr:colOff>0</xdr:colOff>
      <xdr:row>51</xdr:row>
      <xdr:rowOff>180472</xdr:rowOff>
    </xdr:from>
    <xdr:to>
      <xdr:col>13</xdr:col>
      <xdr:colOff>50131</xdr:colOff>
      <xdr:row>78</xdr:row>
      <xdr:rowOff>10026</xdr:rowOff>
    </xdr:to>
    <xdr:graphicFrame macro="">
      <xdr:nvGraphicFramePr>
        <xdr:cNvPr id="5" name="Chart 4">
          <a:extLst>
            <a:ext uri="{FF2B5EF4-FFF2-40B4-BE49-F238E27FC236}">
              <a16:creationId xmlns:a16="http://schemas.microsoft.com/office/drawing/2014/main" id="{86E71720-248F-4720-8228-2EA7A0A4A8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10025</xdr:colOff>
      <xdr:row>26</xdr:row>
      <xdr:rowOff>0</xdr:rowOff>
    </xdr:from>
    <xdr:to>
      <xdr:col>13</xdr:col>
      <xdr:colOff>50131</xdr:colOff>
      <xdr:row>51</xdr:row>
      <xdr:rowOff>50131</xdr:rowOff>
    </xdr:to>
    <xdr:graphicFrame macro="">
      <xdr:nvGraphicFramePr>
        <xdr:cNvPr id="10" name="Chart 1">
          <a:extLst>
            <a:ext uri="{FF2B5EF4-FFF2-40B4-BE49-F238E27FC236}">
              <a16:creationId xmlns:a16="http://schemas.microsoft.com/office/drawing/2014/main" id="{BB900E21-3C33-42ED-B917-6392C0F672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20053</xdr:colOff>
      <xdr:row>0</xdr:row>
      <xdr:rowOff>0</xdr:rowOff>
    </xdr:from>
    <xdr:to>
      <xdr:col>13</xdr:col>
      <xdr:colOff>50132</xdr:colOff>
      <xdr:row>24</xdr:row>
      <xdr:rowOff>150395</xdr:rowOff>
    </xdr:to>
    <xdr:graphicFrame macro="">
      <xdr:nvGraphicFramePr>
        <xdr:cNvPr id="11" name="Chart 10">
          <a:extLst>
            <a:ext uri="{FF2B5EF4-FFF2-40B4-BE49-F238E27FC236}">
              <a16:creationId xmlns:a16="http://schemas.microsoft.com/office/drawing/2014/main" id="{3F26141E-CE6C-4CDC-9680-D35CF2FA4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D2F82-1F89-4F19-A77F-A016027B86BD}">
  <dimension ref="B1:N6"/>
  <sheetViews>
    <sheetView zoomScale="66" zoomScaleNormal="85" workbookViewId="0">
      <selection activeCell="B3" sqref="B3:M3"/>
    </sheetView>
  </sheetViews>
  <sheetFormatPr defaultRowHeight="14.5" x14ac:dyDescent="0.35"/>
  <cols>
    <col min="1" max="1" width="5" customWidth="1"/>
    <col min="3" max="3" width="50" customWidth="1"/>
    <col min="4" max="4" width="28.1796875" customWidth="1"/>
    <col min="5" max="5" width="26.453125" customWidth="1"/>
    <col min="6" max="6" width="43.81640625" customWidth="1"/>
    <col min="7" max="7" width="18.81640625" customWidth="1"/>
    <col min="8" max="8" width="21.1796875" customWidth="1"/>
    <col min="13" max="13" width="8.7265625" customWidth="1"/>
  </cols>
  <sheetData>
    <row r="1" spans="2:14" ht="15" thickBot="1" x14ac:dyDescent="0.4"/>
    <row r="2" spans="2:14" ht="22.5" customHeight="1" thickBot="1" x14ac:dyDescent="0.4">
      <c r="B2" s="73" t="s">
        <v>66</v>
      </c>
      <c r="C2" s="74"/>
      <c r="D2" s="74"/>
      <c r="E2" s="74"/>
      <c r="F2" s="74"/>
      <c r="G2" s="74"/>
      <c r="H2" s="74"/>
      <c r="I2" s="74"/>
      <c r="J2" s="74"/>
      <c r="K2" s="74"/>
      <c r="L2" s="74"/>
      <c r="M2" s="75"/>
    </row>
    <row r="3" spans="2:14" ht="354.75" customHeight="1" thickBot="1" x14ac:dyDescent="0.4">
      <c r="B3" s="76" t="s">
        <v>69</v>
      </c>
      <c r="C3" s="77"/>
      <c r="D3" s="77"/>
      <c r="E3" s="77"/>
      <c r="F3" s="77"/>
      <c r="G3" s="77"/>
      <c r="H3" s="77"/>
      <c r="I3" s="77"/>
      <c r="J3" s="77"/>
      <c r="K3" s="77"/>
      <c r="L3" s="77"/>
      <c r="M3" s="78"/>
    </row>
    <row r="4" spans="2:14" x14ac:dyDescent="0.35">
      <c r="E4" s="46"/>
    </row>
    <row r="6" spans="2:14" ht="18.5" x14ac:dyDescent="0.45">
      <c r="B6" s="58" t="s">
        <v>49</v>
      </c>
      <c r="C6" s="59"/>
      <c r="D6" s="59"/>
      <c r="E6" s="59"/>
      <c r="F6" s="59"/>
      <c r="G6" s="59"/>
      <c r="H6" s="59"/>
      <c r="I6" s="59"/>
      <c r="J6" s="59"/>
      <c r="K6" s="59"/>
      <c r="L6" s="59"/>
      <c r="M6" s="59"/>
      <c r="N6" s="59"/>
    </row>
  </sheetData>
  <mergeCells count="2">
    <mergeCell ref="B2:M2"/>
    <mergeCell ref="B3:M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9"/>
  <sheetViews>
    <sheetView workbookViewId="0">
      <selection activeCell="A2" sqref="A2:H2"/>
    </sheetView>
  </sheetViews>
  <sheetFormatPr defaultColWidth="9.1796875" defaultRowHeight="14.5" x14ac:dyDescent="0.35"/>
  <cols>
    <col min="1" max="1" width="28.81640625" style="1" bestFit="1" customWidth="1"/>
    <col min="2" max="2" width="27.54296875" style="1" customWidth="1"/>
    <col min="3" max="33" width="11" style="1" bestFit="1" customWidth="1"/>
    <col min="34" max="16384" width="9.1796875" style="1"/>
  </cols>
  <sheetData>
    <row r="2" spans="1:16" ht="15" thickBot="1" x14ac:dyDescent="0.4">
      <c r="A2" s="102" t="s">
        <v>52</v>
      </c>
      <c r="B2" s="102"/>
      <c r="C2" s="102"/>
      <c r="D2" s="102"/>
      <c r="E2" s="102"/>
      <c r="F2" s="102"/>
      <c r="G2" s="102"/>
      <c r="H2" s="102"/>
      <c r="I2" s="2"/>
      <c r="J2" s="2"/>
      <c r="K2" s="2"/>
      <c r="L2" s="2"/>
      <c r="M2" s="2"/>
      <c r="N2" s="2"/>
      <c r="O2" s="2"/>
      <c r="P2" s="2"/>
    </row>
    <row r="3" spans="1:16" ht="15.5" thickTop="1" thickBot="1" x14ac:dyDescent="0.4">
      <c r="A3" s="7"/>
      <c r="B3" s="8"/>
      <c r="C3" s="100" t="s">
        <v>3</v>
      </c>
      <c r="D3" s="100"/>
      <c r="E3" s="100"/>
      <c r="F3" s="100" t="s">
        <v>4</v>
      </c>
      <c r="G3" s="100"/>
      <c r="H3" s="101"/>
      <c r="I3" s="2"/>
      <c r="J3" s="2"/>
      <c r="K3" s="2"/>
      <c r="L3" s="2"/>
      <c r="M3" s="2"/>
      <c r="N3" s="2"/>
      <c r="O3" s="2"/>
      <c r="P3" s="2"/>
    </row>
    <row r="4" spans="1:16" ht="15" thickTop="1" x14ac:dyDescent="0.35">
      <c r="A4" s="103" t="s">
        <v>1</v>
      </c>
      <c r="B4" s="6" t="s">
        <v>2</v>
      </c>
      <c r="C4" s="105">
        <v>30518</v>
      </c>
      <c r="D4" s="106"/>
      <c r="E4" s="107"/>
      <c r="F4" s="108">
        <v>67387</v>
      </c>
      <c r="G4" s="108"/>
      <c r="H4" s="109"/>
      <c r="I4" s="2"/>
      <c r="J4" s="2"/>
      <c r="K4" s="2"/>
      <c r="L4" s="2"/>
      <c r="M4" s="2"/>
      <c r="N4" s="2"/>
      <c r="O4" s="2"/>
      <c r="P4" s="2"/>
    </row>
    <row r="5" spans="1:16" ht="15" thickBot="1" x14ac:dyDescent="0.4">
      <c r="A5" s="104"/>
      <c r="B5" s="5" t="s">
        <v>5</v>
      </c>
      <c r="C5" s="110">
        <v>4.2000000000000002E-4</v>
      </c>
      <c r="D5" s="111"/>
      <c r="E5" s="112"/>
      <c r="F5" s="110">
        <v>2.7999999999999998E-4</v>
      </c>
      <c r="G5" s="111"/>
      <c r="H5" s="113"/>
      <c r="I5" s="2"/>
      <c r="J5" s="2"/>
      <c r="K5" s="2"/>
      <c r="L5" s="2"/>
      <c r="M5" s="2"/>
      <c r="N5" s="2"/>
      <c r="O5" s="2"/>
      <c r="P5" s="2"/>
    </row>
    <row r="6" spans="1:16" ht="15" thickTop="1" x14ac:dyDescent="0.35">
      <c r="A6" s="93" t="s">
        <v>6</v>
      </c>
      <c r="B6" s="6" t="s">
        <v>7</v>
      </c>
      <c r="C6" s="81">
        <v>2342</v>
      </c>
      <c r="D6" s="82"/>
      <c r="E6" s="83"/>
      <c r="F6" s="114">
        <v>8295</v>
      </c>
      <c r="G6" s="114"/>
      <c r="H6" s="115"/>
      <c r="I6" s="2"/>
      <c r="J6" s="2"/>
      <c r="K6" s="2"/>
      <c r="L6" s="2"/>
      <c r="M6" s="2"/>
      <c r="N6" s="2"/>
      <c r="O6" s="2"/>
      <c r="P6" s="2"/>
    </row>
    <row r="7" spans="1:16" x14ac:dyDescent="0.35">
      <c r="A7" s="79"/>
      <c r="B7" s="3" t="s">
        <v>5</v>
      </c>
      <c r="C7" s="85">
        <v>2.9E-4</v>
      </c>
      <c r="D7" s="86"/>
      <c r="E7" s="87"/>
      <c r="F7" s="85">
        <v>2.7E-4</v>
      </c>
      <c r="G7" s="86"/>
      <c r="H7" s="88"/>
      <c r="I7" s="2"/>
      <c r="J7" s="2"/>
      <c r="K7" s="2"/>
      <c r="L7" s="2"/>
      <c r="M7" s="2"/>
      <c r="N7" s="2"/>
      <c r="O7" s="2"/>
      <c r="P7" s="2"/>
    </row>
    <row r="8" spans="1:16" ht="15" thickBot="1" x14ac:dyDescent="0.4">
      <c r="A8" s="80"/>
      <c r="B8" s="9" t="s">
        <v>8</v>
      </c>
      <c r="C8" s="89">
        <v>1940</v>
      </c>
      <c r="D8" s="90"/>
      <c r="E8" s="91"/>
      <c r="F8" s="89">
        <v>5232</v>
      </c>
      <c r="G8" s="90"/>
      <c r="H8" s="92"/>
      <c r="I8" s="2"/>
      <c r="J8" s="2"/>
      <c r="K8" s="2"/>
      <c r="L8" s="2"/>
      <c r="M8" s="2"/>
      <c r="N8" s="2"/>
    </row>
    <row r="9" spans="1:16" ht="15" thickTop="1" x14ac:dyDescent="0.35">
      <c r="A9" s="79" t="s">
        <v>9</v>
      </c>
      <c r="B9" s="4" t="s">
        <v>7</v>
      </c>
      <c r="C9" s="116">
        <v>-1157</v>
      </c>
      <c r="D9" s="117"/>
      <c r="E9" s="118"/>
      <c r="F9" s="116">
        <v>7236</v>
      </c>
      <c r="G9" s="117"/>
      <c r="H9" s="119"/>
      <c r="I9" s="2"/>
      <c r="J9" s="2"/>
      <c r="K9" s="2"/>
      <c r="L9" s="2"/>
      <c r="M9" s="2"/>
      <c r="N9" s="2"/>
    </row>
    <row r="10" spans="1:16" x14ac:dyDescent="0.35">
      <c r="A10" s="79"/>
      <c r="B10" s="3" t="s">
        <v>5</v>
      </c>
      <c r="C10" s="85">
        <v>-1.7000000000000001E-4</v>
      </c>
      <c r="D10" s="86"/>
      <c r="E10" s="87"/>
      <c r="F10" s="85">
        <v>2.7E-4</v>
      </c>
      <c r="G10" s="86"/>
      <c r="H10" s="88"/>
      <c r="I10" s="2"/>
      <c r="J10" s="2"/>
      <c r="K10" s="2"/>
      <c r="L10" s="2"/>
      <c r="M10" s="2"/>
      <c r="N10" s="2"/>
    </row>
    <row r="11" spans="1:16" ht="15" thickBot="1" x14ac:dyDescent="0.4">
      <c r="A11" s="80"/>
      <c r="B11" s="9" t="s">
        <v>8</v>
      </c>
      <c r="C11" s="89">
        <v>-1024</v>
      </c>
      <c r="D11" s="90"/>
      <c r="E11" s="91"/>
      <c r="F11" s="89">
        <v>3654</v>
      </c>
      <c r="G11" s="90"/>
      <c r="H11" s="92"/>
      <c r="I11" s="2"/>
      <c r="J11" s="2"/>
      <c r="K11" s="2"/>
      <c r="L11" s="2"/>
      <c r="M11" s="2"/>
      <c r="N11" s="2"/>
    </row>
    <row r="12" spans="1:16" ht="15" thickTop="1" x14ac:dyDescent="0.35">
      <c r="A12" s="2" t="s">
        <v>10</v>
      </c>
      <c r="B12" s="2"/>
      <c r="C12" s="2"/>
      <c r="D12" s="2"/>
      <c r="E12" s="2"/>
      <c r="F12" s="2"/>
      <c r="G12" s="2"/>
      <c r="H12" s="2"/>
      <c r="I12" s="2"/>
      <c r="J12" s="2"/>
      <c r="K12" s="2"/>
      <c r="L12" s="2"/>
      <c r="M12" s="2"/>
      <c r="N12" s="2"/>
    </row>
    <row r="13" spans="1:16" s="2" customFormat="1" x14ac:dyDescent="0.35"/>
    <row r="14" spans="1:16" ht="15" thickBot="1" x14ac:dyDescent="0.4">
      <c r="A14" s="102" t="s">
        <v>53</v>
      </c>
      <c r="B14" s="102"/>
      <c r="C14" s="102"/>
      <c r="D14" s="102"/>
      <c r="E14" s="102"/>
      <c r="F14" s="102"/>
      <c r="G14" s="102"/>
      <c r="H14" s="102"/>
      <c r="I14" s="2"/>
      <c r="J14" s="2"/>
      <c r="K14" s="2"/>
      <c r="L14" s="2"/>
      <c r="M14" s="2"/>
      <c r="N14" s="2"/>
    </row>
    <row r="15" spans="1:16" ht="15.5" thickTop="1" thickBot="1" x14ac:dyDescent="0.4">
      <c r="A15" s="7"/>
      <c r="B15" s="8"/>
      <c r="C15" s="100" t="s">
        <v>3</v>
      </c>
      <c r="D15" s="100"/>
      <c r="E15" s="100"/>
      <c r="F15" s="100" t="s">
        <v>4</v>
      </c>
      <c r="G15" s="100"/>
      <c r="H15" s="101"/>
      <c r="I15" s="2"/>
      <c r="J15" s="2"/>
      <c r="K15" s="2"/>
      <c r="L15" s="2"/>
      <c r="M15" s="2"/>
      <c r="N15" s="2"/>
    </row>
    <row r="16" spans="1:16" ht="15" thickTop="1" x14ac:dyDescent="0.35">
      <c r="A16" s="103" t="s">
        <v>1</v>
      </c>
      <c r="B16" s="6" t="s">
        <v>2</v>
      </c>
      <c r="C16" s="105">
        <v>-8678</v>
      </c>
      <c r="D16" s="106"/>
      <c r="E16" s="107"/>
      <c r="F16" s="108">
        <v>15879</v>
      </c>
      <c r="G16" s="108"/>
      <c r="H16" s="109"/>
      <c r="I16" s="2"/>
      <c r="J16" s="2"/>
      <c r="K16" s="2"/>
      <c r="L16" s="2"/>
      <c r="M16" s="2"/>
      <c r="N16" s="2"/>
    </row>
    <row r="17" spans="1:14" ht="15" thickBot="1" x14ac:dyDescent="0.4">
      <c r="A17" s="104"/>
      <c r="B17" s="5" t="s">
        <v>5</v>
      </c>
      <c r="C17" s="110">
        <v>-1.2E-4</v>
      </c>
      <c r="D17" s="111"/>
      <c r="E17" s="112"/>
      <c r="F17" s="110">
        <v>6.9999999999999994E-5</v>
      </c>
      <c r="G17" s="111"/>
      <c r="H17" s="113"/>
      <c r="I17" s="2"/>
      <c r="J17" s="2"/>
      <c r="K17" s="2"/>
      <c r="L17" s="2"/>
      <c r="M17" s="2"/>
      <c r="N17" s="2"/>
    </row>
    <row r="18" spans="1:14" ht="15" thickTop="1" x14ac:dyDescent="0.35">
      <c r="A18" s="93" t="s">
        <v>6</v>
      </c>
      <c r="B18" s="6" t="s">
        <v>7</v>
      </c>
      <c r="C18" s="81">
        <v>-2425</v>
      </c>
      <c r="D18" s="82"/>
      <c r="E18" s="83"/>
      <c r="F18" s="114">
        <v>585</v>
      </c>
      <c r="G18" s="114"/>
      <c r="H18" s="115"/>
      <c r="I18" s="2"/>
      <c r="J18" s="2"/>
      <c r="K18" s="2"/>
      <c r="L18" s="2"/>
      <c r="M18" s="2"/>
      <c r="N18" s="2"/>
    </row>
    <row r="19" spans="1:14" x14ac:dyDescent="0.35">
      <c r="A19" s="79"/>
      <c r="B19" s="3" t="s">
        <v>5</v>
      </c>
      <c r="C19" s="85">
        <v>-2.9999999999999997E-4</v>
      </c>
      <c r="D19" s="86"/>
      <c r="E19" s="87"/>
      <c r="F19" s="85">
        <v>2.0000000000000002E-5</v>
      </c>
      <c r="G19" s="86"/>
      <c r="H19" s="88"/>
      <c r="I19" s="2"/>
      <c r="J19" s="2"/>
      <c r="K19" s="2"/>
      <c r="L19" s="2"/>
      <c r="M19" s="2"/>
      <c r="N19" s="2"/>
    </row>
    <row r="20" spans="1:14" ht="15" thickBot="1" x14ac:dyDescent="0.4">
      <c r="A20" s="80"/>
      <c r="B20" s="9" t="s">
        <v>8</v>
      </c>
      <c r="C20" s="89">
        <v>-2056</v>
      </c>
      <c r="D20" s="90"/>
      <c r="E20" s="91"/>
      <c r="F20" s="89">
        <v>-358</v>
      </c>
      <c r="G20" s="90"/>
      <c r="H20" s="92"/>
      <c r="I20" s="2"/>
      <c r="J20" s="2"/>
      <c r="K20" s="2"/>
      <c r="L20" s="2"/>
      <c r="M20" s="2"/>
      <c r="N20" s="2"/>
    </row>
    <row r="21" spans="1:14" ht="15" thickTop="1" x14ac:dyDescent="0.35">
      <c r="A21" s="79" t="s">
        <v>9</v>
      </c>
      <c r="B21" s="4" t="s">
        <v>7</v>
      </c>
      <c r="C21" s="116">
        <v>-3894</v>
      </c>
      <c r="D21" s="117"/>
      <c r="E21" s="118"/>
      <c r="F21" s="116">
        <v>-1053</v>
      </c>
      <c r="G21" s="117"/>
      <c r="H21" s="119"/>
      <c r="I21" s="2"/>
      <c r="J21" s="2"/>
      <c r="K21" s="2"/>
      <c r="L21" s="2"/>
      <c r="M21" s="2"/>
      <c r="N21" s="2"/>
    </row>
    <row r="22" spans="1:14" ht="14.5" customHeight="1" x14ac:dyDescent="0.35">
      <c r="A22" s="79"/>
      <c r="B22" s="3" t="s">
        <v>5</v>
      </c>
      <c r="C22" s="85">
        <v>-5.7251971661975709E-4</v>
      </c>
      <c r="D22" s="86"/>
      <c r="E22" s="87"/>
      <c r="F22" s="85">
        <v>-3.9723525565915629E-5</v>
      </c>
      <c r="G22" s="86"/>
      <c r="H22" s="88"/>
      <c r="I22" s="2"/>
      <c r="J22" s="2"/>
      <c r="K22" s="2"/>
      <c r="L22" s="2"/>
      <c r="M22" s="2"/>
      <c r="N22" s="2"/>
    </row>
    <row r="23" spans="1:14" ht="15" thickBot="1" x14ac:dyDescent="0.4">
      <c r="A23" s="80"/>
      <c r="B23" s="9" t="s">
        <v>8</v>
      </c>
      <c r="C23" s="89">
        <v>-3289</v>
      </c>
      <c r="D23" s="90"/>
      <c r="E23" s="91"/>
      <c r="F23" s="89">
        <v>-1703</v>
      </c>
      <c r="G23" s="90"/>
      <c r="H23" s="92"/>
      <c r="I23" s="2"/>
      <c r="J23" s="2"/>
      <c r="K23" s="2"/>
      <c r="L23" s="2"/>
      <c r="M23" s="2"/>
      <c r="N23" s="2"/>
    </row>
    <row r="24" spans="1:14" s="2" customFormat="1" ht="15" thickTop="1" x14ac:dyDescent="0.35">
      <c r="A24" s="2" t="s">
        <v>10</v>
      </c>
    </row>
    <row r="26" spans="1:14" ht="15" thickBot="1" x14ac:dyDescent="0.4">
      <c r="A26" s="102" t="s">
        <v>11</v>
      </c>
      <c r="B26" s="102"/>
      <c r="C26" s="102"/>
      <c r="D26" s="102"/>
      <c r="E26" s="102"/>
      <c r="F26" s="102"/>
      <c r="G26" s="102"/>
      <c r="H26" s="102"/>
      <c r="I26" s="2"/>
      <c r="J26" s="2"/>
      <c r="K26" s="2"/>
      <c r="L26" s="2"/>
      <c r="M26" s="2"/>
      <c r="N26" s="2"/>
    </row>
    <row r="27" spans="1:14" ht="15.5" thickTop="1" thickBot="1" x14ac:dyDescent="0.4">
      <c r="A27" s="7"/>
      <c r="B27" s="8"/>
      <c r="C27" s="100" t="s">
        <v>3</v>
      </c>
      <c r="D27" s="100"/>
      <c r="E27" s="100"/>
      <c r="F27" s="100" t="s">
        <v>4</v>
      </c>
      <c r="G27" s="100"/>
      <c r="H27" s="101"/>
      <c r="I27" s="2"/>
      <c r="J27" s="2"/>
      <c r="K27" s="2"/>
      <c r="L27" s="2"/>
      <c r="M27" s="2"/>
      <c r="N27" s="2"/>
    </row>
    <row r="28" spans="1:14" ht="15" thickTop="1" x14ac:dyDescent="0.35">
      <c r="A28" s="103" t="s">
        <v>1</v>
      </c>
      <c r="B28" s="6" t="s">
        <v>2</v>
      </c>
      <c r="C28" s="105">
        <v>-26889</v>
      </c>
      <c r="D28" s="106"/>
      <c r="E28" s="107"/>
      <c r="F28" s="108">
        <v>-9965</v>
      </c>
      <c r="G28" s="108"/>
      <c r="H28" s="109"/>
      <c r="I28" s="2"/>
      <c r="J28" s="2"/>
      <c r="K28" s="2"/>
      <c r="L28" s="2"/>
      <c r="M28" s="2"/>
      <c r="N28" s="2"/>
    </row>
    <row r="29" spans="1:14" ht="15" thickBot="1" x14ac:dyDescent="0.4">
      <c r="A29" s="104"/>
      <c r="B29" s="5" t="s">
        <v>5</v>
      </c>
      <c r="C29" s="110">
        <v>-3.6999999999999999E-4</v>
      </c>
      <c r="D29" s="111"/>
      <c r="E29" s="112"/>
      <c r="F29" s="110">
        <v>-4.0000000000000003E-5</v>
      </c>
      <c r="G29" s="111"/>
      <c r="H29" s="113"/>
      <c r="I29" s="2"/>
      <c r="J29" s="2"/>
      <c r="K29" s="2"/>
      <c r="L29" s="2"/>
      <c r="M29" s="2"/>
      <c r="N29" s="2"/>
    </row>
    <row r="30" spans="1:14" ht="15" thickTop="1" x14ac:dyDescent="0.35">
      <c r="A30" s="93" t="s">
        <v>6</v>
      </c>
      <c r="B30" s="4" t="s">
        <v>7</v>
      </c>
      <c r="C30" s="81">
        <v>-4524</v>
      </c>
      <c r="D30" s="82"/>
      <c r="E30" s="83"/>
      <c r="F30" s="94">
        <v>-2567</v>
      </c>
      <c r="G30" s="94"/>
      <c r="H30" s="95"/>
      <c r="I30" s="2"/>
      <c r="J30" s="2"/>
      <c r="K30" s="2"/>
      <c r="L30" s="2"/>
      <c r="M30" s="2"/>
      <c r="N30" s="2"/>
    </row>
    <row r="31" spans="1:14" x14ac:dyDescent="0.35">
      <c r="A31" s="79"/>
      <c r="B31" s="3" t="s">
        <v>5</v>
      </c>
      <c r="C31" s="85">
        <v>-5.5999999999999995E-4</v>
      </c>
      <c r="D31" s="86"/>
      <c r="E31" s="87"/>
      <c r="F31" s="85">
        <v>-8.0000000000000007E-5</v>
      </c>
      <c r="G31" s="86"/>
      <c r="H31" s="88"/>
      <c r="I31" s="2"/>
      <c r="J31" s="2"/>
      <c r="K31" s="2"/>
      <c r="L31" s="2"/>
      <c r="M31" s="2"/>
      <c r="N31" s="2"/>
    </row>
    <row r="32" spans="1:14" ht="15" thickBot="1" x14ac:dyDescent="0.4">
      <c r="A32" s="80"/>
      <c r="B32" s="47" t="s">
        <v>8</v>
      </c>
      <c r="C32" s="96">
        <v>-3843</v>
      </c>
      <c r="D32" s="97"/>
      <c r="E32" s="98"/>
      <c r="F32" s="96">
        <v>-2704</v>
      </c>
      <c r="G32" s="97"/>
      <c r="H32" s="99"/>
      <c r="I32" s="2"/>
      <c r="J32" s="2"/>
      <c r="K32" s="2"/>
      <c r="L32" s="2"/>
      <c r="M32" s="2"/>
      <c r="N32" s="2"/>
    </row>
    <row r="33" spans="1:33" ht="15" thickTop="1" x14ac:dyDescent="0.35">
      <c r="A33" s="79" t="s">
        <v>9</v>
      </c>
      <c r="B33" s="4" t="s">
        <v>7</v>
      </c>
      <c r="C33" s="81">
        <v>-4775</v>
      </c>
      <c r="D33" s="82"/>
      <c r="E33" s="83"/>
      <c r="F33" s="81">
        <v>-3588</v>
      </c>
      <c r="G33" s="82"/>
      <c r="H33" s="84"/>
      <c r="I33" s="2"/>
      <c r="J33" s="2"/>
      <c r="K33" s="2"/>
      <c r="L33" s="2"/>
      <c r="M33" s="2"/>
      <c r="N33" s="2"/>
      <c r="O33" s="2"/>
      <c r="P33" s="2"/>
      <c r="Q33" s="2"/>
      <c r="R33" s="2"/>
      <c r="S33" s="2"/>
      <c r="T33" s="2"/>
      <c r="U33" s="2"/>
      <c r="V33" s="2"/>
      <c r="W33" s="2"/>
      <c r="X33" s="2"/>
      <c r="Y33" s="2"/>
      <c r="Z33" s="2"/>
      <c r="AA33" s="2"/>
      <c r="AB33" s="2"/>
      <c r="AC33" s="2"/>
      <c r="AD33" s="2"/>
      <c r="AE33" s="2"/>
      <c r="AF33" s="2"/>
      <c r="AG33" s="2"/>
    </row>
    <row r="34" spans="1:33" x14ac:dyDescent="0.35">
      <c r="A34" s="79"/>
      <c r="B34" s="3" t="s">
        <v>5</v>
      </c>
      <c r="C34" s="85">
        <v>-6.9999999999999999E-4</v>
      </c>
      <c r="D34" s="86"/>
      <c r="E34" s="87"/>
      <c r="F34" s="85">
        <v>-1.3999999999999999E-4</v>
      </c>
      <c r="G34" s="86"/>
      <c r="H34" s="88"/>
      <c r="I34" s="2"/>
      <c r="J34" s="2"/>
      <c r="K34" s="2"/>
      <c r="L34" s="2"/>
      <c r="M34" s="2"/>
      <c r="N34" s="2"/>
      <c r="O34" s="2"/>
      <c r="P34" s="2"/>
      <c r="Q34" s="2"/>
      <c r="R34" s="2"/>
      <c r="S34" s="2"/>
      <c r="T34" s="2"/>
      <c r="U34" s="2"/>
      <c r="V34" s="2"/>
      <c r="W34" s="2"/>
      <c r="X34" s="2"/>
      <c r="Y34" s="2"/>
      <c r="Z34" s="2"/>
      <c r="AA34" s="2"/>
      <c r="AB34" s="2"/>
      <c r="AC34" s="2"/>
      <c r="AD34" s="2"/>
      <c r="AE34" s="2"/>
      <c r="AF34" s="2"/>
      <c r="AG34" s="2"/>
    </row>
    <row r="35" spans="1:33" ht="15" thickBot="1" x14ac:dyDescent="0.4">
      <c r="A35" s="80"/>
      <c r="B35" s="9" t="s">
        <v>8</v>
      </c>
      <c r="C35" s="89">
        <v>-4028</v>
      </c>
      <c r="D35" s="90"/>
      <c r="E35" s="91"/>
      <c r="F35" s="89">
        <v>-3355</v>
      </c>
      <c r="G35" s="90"/>
      <c r="H35" s="9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s="2" customFormat="1" ht="15" thickTop="1" x14ac:dyDescent="0.35">
      <c r="A36" s="2" t="s">
        <v>10</v>
      </c>
    </row>
    <row r="38" spans="1:33"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sheetData>
  <mergeCells count="66">
    <mergeCell ref="A14:H14"/>
    <mergeCell ref="A4:A5"/>
    <mergeCell ref="C4:E4"/>
    <mergeCell ref="F4:H4"/>
    <mergeCell ref="C5:E5"/>
    <mergeCell ref="F5:H5"/>
    <mergeCell ref="F10:H10"/>
    <mergeCell ref="C15:E15"/>
    <mergeCell ref="F15:H15"/>
    <mergeCell ref="A16:A17"/>
    <mergeCell ref="C16:E16"/>
    <mergeCell ref="F16:H16"/>
    <mergeCell ref="C17:E17"/>
    <mergeCell ref="F17:H17"/>
    <mergeCell ref="A21:A23"/>
    <mergeCell ref="C21:E21"/>
    <mergeCell ref="F21:H21"/>
    <mergeCell ref="C22:E22"/>
    <mergeCell ref="F22:H22"/>
    <mergeCell ref="C23:E23"/>
    <mergeCell ref="F23:H23"/>
    <mergeCell ref="A2:H2"/>
    <mergeCell ref="C11:E11"/>
    <mergeCell ref="F11:H11"/>
    <mergeCell ref="A6:A8"/>
    <mergeCell ref="C6:E6"/>
    <mergeCell ref="F6:H6"/>
    <mergeCell ref="C7:E7"/>
    <mergeCell ref="F7:H7"/>
    <mergeCell ref="C8:E8"/>
    <mergeCell ref="F8:H8"/>
    <mergeCell ref="A9:A11"/>
    <mergeCell ref="C9:E9"/>
    <mergeCell ref="F9:H9"/>
    <mergeCell ref="C3:E3"/>
    <mergeCell ref="F3:H3"/>
    <mergeCell ref="C10:E10"/>
    <mergeCell ref="A18:A20"/>
    <mergeCell ref="C18:E18"/>
    <mergeCell ref="F18:H18"/>
    <mergeCell ref="C19:E19"/>
    <mergeCell ref="F19:H19"/>
    <mergeCell ref="C20:E20"/>
    <mergeCell ref="F20:H20"/>
    <mergeCell ref="C27:E27"/>
    <mergeCell ref="F27:H27"/>
    <mergeCell ref="A26:H26"/>
    <mergeCell ref="A28:A29"/>
    <mergeCell ref="C28:E28"/>
    <mergeCell ref="F28:H28"/>
    <mergeCell ref="C29:E29"/>
    <mergeCell ref="F29:H29"/>
    <mergeCell ref="A30:A32"/>
    <mergeCell ref="C30:E30"/>
    <mergeCell ref="F30:H30"/>
    <mergeCell ref="C31:E31"/>
    <mergeCell ref="F31:H31"/>
    <mergeCell ref="C32:E32"/>
    <mergeCell ref="F32:H32"/>
    <mergeCell ref="A33:A35"/>
    <mergeCell ref="C33:E33"/>
    <mergeCell ref="F33:H33"/>
    <mergeCell ref="C34:E34"/>
    <mergeCell ref="F34:H34"/>
    <mergeCell ref="C35:E35"/>
    <mergeCell ref="F35:H3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B7F2-04DF-4A38-B2B1-DE01DCE398E9}">
  <dimension ref="A2:H38"/>
  <sheetViews>
    <sheetView zoomScaleNormal="100" workbookViewId="0">
      <selection activeCell="K16" sqref="K16"/>
    </sheetView>
  </sheetViews>
  <sheetFormatPr defaultColWidth="9.1796875" defaultRowHeight="14.5" x14ac:dyDescent="0.35"/>
  <cols>
    <col min="1" max="1" width="43.1796875" style="2" customWidth="1"/>
    <col min="2" max="2" width="15.7265625" style="2" customWidth="1"/>
    <col min="3" max="3" width="15.81640625" style="2" customWidth="1"/>
    <col min="4" max="4" width="17.1796875" style="2" customWidth="1"/>
    <col min="5" max="5" width="15.453125" style="2" bestFit="1" customWidth="1"/>
    <col min="6" max="6" width="21.453125" style="2" bestFit="1" customWidth="1"/>
    <col min="7" max="7" width="21" style="2" customWidth="1"/>
    <col min="8" max="8" width="13.7265625" style="2" customWidth="1"/>
    <col min="9" max="31" width="11" style="2" bestFit="1" customWidth="1"/>
    <col min="32" max="16384" width="9.1796875" style="2"/>
  </cols>
  <sheetData>
    <row r="2" spans="1:8" ht="15" thickBot="1" x14ac:dyDescent="0.4">
      <c r="A2" s="120" t="s">
        <v>57</v>
      </c>
      <c r="B2" s="120"/>
      <c r="C2" s="120"/>
      <c r="D2" s="120"/>
      <c r="E2" s="120"/>
      <c r="F2" s="120"/>
      <c r="G2" s="120"/>
      <c r="H2" s="120"/>
    </row>
    <row r="3" spans="1:8" ht="15" thickTop="1" x14ac:dyDescent="0.35"/>
    <row r="4" spans="1:8" ht="15" thickBot="1" x14ac:dyDescent="0.4">
      <c r="A4" s="102" t="s">
        <v>60</v>
      </c>
      <c r="B4" s="102"/>
      <c r="C4" s="102"/>
      <c r="D4" s="102"/>
      <c r="E4" s="102"/>
      <c r="F4" s="102"/>
      <c r="G4" s="102"/>
      <c r="H4" s="102"/>
    </row>
    <row r="5" spans="1:8" ht="16.5" thickTop="1" thickBot="1" x14ac:dyDescent="0.4">
      <c r="A5" s="26"/>
      <c r="B5" s="51" t="s">
        <v>31</v>
      </c>
      <c r="C5" s="52" t="s">
        <v>32</v>
      </c>
      <c r="D5" s="52" t="s">
        <v>33</v>
      </c>
      <c r="E5" s="53" t="s">
        <v>34</v>
      </c>
      <c r="F5" s="52" t="s">
        <v>50</v>
      </c>
      <c r="G5" s="52" t="s">
        <v>35</v>
      </c>
      <c r="H5" s="52" t="s">
        <v>56</v>
      </c>
    </row>
    <row r="6" spans="1:8" ht="16" thickBot="1" x14ac:dyDescent="0.4">
      <c r="A6" s="27" t="s">
        <v>58</v>
      </c>
      <c r="B6" s="28">
        <v>0.06</v>
      </c>
      <c r="C6" s="28">
        <v>0.31</v>
      </c>
      <c r="D6" s="28">
        <v>0.32</v>
      </c>
      <c r="E6" s="28">
        <v>0.31</v>
      </c>
      <c r="F6" s="54" t="s">
        <v>36</v>
      </c>
      <c r="G6" s="55" t="s">
        <v>36</v>
      </c>
      <c r="H6" s="56">
        <f>SUM(B6:G6)</f>
        <v>1</v>
      </c>
    </row>
    <row r="7" spans="1:8" ht="16" thickBot="1" x14ac:dyDescent="0.4">
      <c r="A7" s="27" t="s">
        <v>59</v>
      </c>
      <c r="B7" s="30">
        <v>15.652066795748846</v>
      </c>
      <c r="C7" s="30">
        <v>80.869011778035713</v>
      </c>
      <c r="D7" s="30">
        <v>83.477689577327183</v>
      </c>
      <c r="E7" s="30">
        <v>80.869011778035713</v>
      </c>
      <c r="F7" s="54" t="s">
        <v>36</v>
      </c>
      <c r="G7" s="55" t="s">
        <v>36</v>
      </c>
      <c r="H7" s="57">
        <f>SUM(B7:G7)</f>
        <v>260.86777992914745</v>
      </c>
    </row>
    <row r="8" spans="1:8" x14ac:dyDescent="0.35">
      <c r="A8" s="2" t="s">
        <v>64</v>
      </c>
    </row>
    <row r="10" spans="1:8" ht="15" thickBot="1" x14ac:dyDescent="0.4">
      <c r="A10" s="102" t="s">
        <v>52</v>
      </c>
      <c r="B10" s="102"/>
      <c r="C10" s="102"/>
      <c r="D10" s="102"/>
      <c r="E10" s="102"/>
      <c r="F10" s="102"/>
      <c r="G10" s="102"/>
    </row>
    <row r="11" spans="1:8" ht="15.5" thickTop="1" thickBot="1" x14ac:dyDescent="0.4">
      <c r="A11" s="7"/>
      <c r="B11" s="8"/>
      <c r="C11" s="100" t="s">
        <v>3</v>
      </c>
      <c r="D11" s="100"/>
      <c r="E11" s="100"/>
      <c r="F11" s="144" t="s">
        <v>4</v>
      </c>
      <c r="G11" s="145"/>
    </row>
    <row r="12" spans="1:8" ht="15" thickTop="1" x14ac:dyDescent="0.35">
      <c r="A12" s="103" t="s">
        <v>1</v>
      </c>
      <c r="B12" s="6" t="s">
        <v>2</v>
      </c>
      <c r="C12" s="105">
        <v>30518</v>
      </c>
      <c r="D12" s="106"/>
      <c r="E12" s="107"/>
      <c r="F12" s="105">
        <v>67387</v>
      </c>
      <c r="G12" s="107"/>
    </row>
    <row r="13" spans="1:8" ht="15" thickBot="1" x14ac:dyDescent="0.4">
      <c r="A13" s="104"/>
      <c r="B13" s="5" t="s">
        <v>5</v>
      </c>
      <c r="C13" s="110">
        <v>4.2000000000000002E-4</v>
      </c>
      <c r="D13" s="111"/>
      <c r="E13" s="112"/>
      <c r="F13" s="110">
        <v>2.7999999999999998E-4</v>
      </c>
      <c r="G13" s="146"/>
    </row>
    <row r="14" spans="1:8" ht="15" thickTop="1" x14ac:dyDescent="0.35">
      <c r="A14" s="93" t="s">
        <v>6</v>
      </c>
      <c r="B14" s="6" t="s">
        <v>7</v>
      </c>
      <c r="C14" s="81">
        <v>2342</v>
      </c>
      <c r="D14" s="82"/>
      <c r="E14" s="83"/>
      <c r="F14" s="114">
        <v>8295</v>
      </c>
      <c r="G14" s="114"/>
    </row>
    <row r="15" spans="1:8" x14ac:dyDescent="0.35">
      <c r="A15" s="79"/>
      <c r="B15" s="3" t="s">
        <v>5</v>
      </c>
      <c r="C15" s="85">
        <v>2.9E-4</v>
      </c>
      <c r="D15" s="86"/>
      <c r="E15" s="87"/>
      <c r="F15" s="85">
        <v>2.7E-4</v>
      </c>
      <c r="G15" s="142"/>
    </row>
    <row r="16" spans="1:8" ht="15" thickBot="1" x14ac:dyDescent="0.4">
      <c r="A16" s="80"/>
      <c r="B16" s="9" t="s">
        <v>8</v>
      </c>
      <c r="C16" s="89">
        <v>1940</v>
      </c>
      <c r="D16" s="90"/>
      <c r="E16" s="91"/>
      <c r="F16" s="89">
        <v>5232</v>
      </c>
      <c r="G16" s="143"/>
    </row>
    <row r="17" spans="1:8" ht="15" thickTop="1" x14ac:dyDescent="0.35">
      <c r="A17" s="79" t="s">
        <v>9</v>
      </c>
      <c r="B17" s="4" t="s">
        <v>7</v>
      </c>
      <c r="C17" s="116">
        <v>-1157</v>
      </c>
      <c r="D17" s="117"/>
      <c r="E17" s="118"/>
      <c r="F17" s="81">
        <v>7236</v>
      </c>
      <c r="G17" s="141"/>
    </row>
    <row r="18" spans="1:8" x14ac:dyDescent="0.35">
      <c r="A18" s="79"/>
      <c r="B18" s="3" t="s">
        <v>5</v>
      </c>
      <c r="C18" s="85">
        <v>-1.7000000000000001E-4</v>
      </c>
      <c r="D18" s="86"/>
      <c r="E18" s="87"/>
      <c r="F18" s="85">
        <v>2.7E-4</v>
      </c>
      <c r="G18" s="142"/>
    </row>
    <row r="19" spans="1:8" ht="15" thickBot="1" x14ac:dyDescent="0.4">
      <c r="A19" s="80"/>
      <c r="B19" s="9" t="s">
        <v>8</v>
      </c>
      <c r="C19" s="89">
        <v>-1024</v>
      </c>
      <c r="D19" s="90"/>
      <c r="E19" s="91"/>
      <c r="F19" s="89">
        <v>3654</v>
      </c>
      <c r="G19" s="143"/>
    </row>
    <row r="20" spans="1:8" ht="15" thickTop="1" x14ac:dyDescent="0.35">
      <c r="A20" s="2" t="s">
        <v>10</v>
      </c>
    </row>
    <row r="22" spans="1:8" ht="15" thickBot="1" x14ac:dyDescent="0.4">
      <c r="A22" s="129"/>
      <c r="B22" s="129"/>
      <c r="C22" s="129"/>
      <c r="D22" s="129"/>
      <c r="E22" s="129"/>
      <c r="F22" s="129"/>
      <c r="G22" s="129"/>
    </row>
    <row r="23" spans="1:8" ht="15" customHeight="1" thickBot="1" x14ac:dyDescent="0.4">
      <c r="A23" s="121" t="s">
        <v>61</v>
      </c>
      <c r="B23" s="122"/>
      <c r="C23" s="137"/>
      <c r="D23" s="129"/>
      <c r="E23" s="129"/>
      <c r="F23" s="123" t="s">
        <v>41</v>
      </c>
      <c r="G23" s="124"/>
      <c r="H23" s="125"/>
    </row>
    <row r="24" spans="1:8" ht="31.5" thickBot="1" x14ac:dyDescent="0.4">
      <c r="A24" s="67" t="s">
        <v>67</v>
      </c>
      <c r="B24" s="31">
        <v>10940.437289704683</v>
      </c>
      <c r="C24" s="138"/>
      <c r="D24" s="130"/>
      <c r="E24" s="130"/>
      <c r="F24" s="139" t="s">
        <v>41</v>
      </c>
      <c r="G24" s="140"/>
      <c r="H24" s="61">
        <v>7604.9569701029095</v>
      </c>
    </row>
    <row r="25" spans="1:8" ht="31.5" thickBot="1" x14ac:dyDescent="0.4">
      <c r="A25" s="67" t="s">
        <v>68</v>
      </c>
      <c r="B25" s="31">
        <v>11028.971672561871</v>
      </c>
      <c r="C25" s="134"/>
      <c r="D25" s="128"/>
      <c r="E25" s="128"/>
      <c r="F25" s="132" t="s">
        <v>42</v>
      </c>
      <c r="G25" s="133"/>
      <c r="H25" s="61">
        <v>931.89808645429468</v>
      </c>
    </row>
    <row r="26" spans="1:8" ht="16" thickBot="1" x14ac:dyDescent="0.4">
      <c r="A26" s="27" t="s">
        <v>39</v>
      </c>
      <c r="B26" s="31">
        <v>5852.2986134500525</v>
      </c>
      <c r="C26" s="131"/>
      <c r="D26" s="117"/>
      <c r="E26" s="117"/>
      <c r="F26" s="132" t="s">
        <v>43</v>
      </c>
      <c r="G26" s="133"/>
      <c r="H26" s="61">
        <v>255.44173010662115</v>
      </c>
    </row>
    <row r="27" spans="1:8" ht="16" thickBot="1" x14ac:dyDescent="0.4">
      <c r="A27" s="29" t="s">
        <v>40</v>
      </c>
      <c r="B27" s="32">
        <v>27821.707575716609</v>
      </c>
      <c r="C27" s="134"/>
      <c r="D27" s="128"/>
      <c r="E27" s="128"/>
      <c r="F27" s="135" t="s">
        <v>44</v>
      </c>
      <c r="G27" s="136"/>
      <c r="H27" s="62">
        <v>8792.2967866638246</v>
      </c>
    </row>
    <row r="28" spans="1:8" x14ac:dyDescent="0.35">
      <c r="A28" s="49"/>
      <c r="B28" s="49"/>
      <c r="C28" s="49"/>
      <c r="D28" s="49"/>
      <c r="E28" s="49"/>
      <c r="F28" s="49"/>
      <c r="G28" s="49"/>
    </row>
    <row r="29" spans="1:8" x14ac:dyDescent="0.35">
      <c r="A29" s="129"/>
      <c r="B29" s="129"/>
      <c r="C29" s="129"/>
      <c r="D29" s="129"/>
      <c r="E29" s="129"/>
      <c r="F29" s="129"/>
      <c r="G29" s="129"/>
    </row>
    <row r="30" spans="1:8" x14ac:dyDescent="0.35">
      <c r="A30" s="49"/>
      <c r="B30" s="49"/>
      <c r="C30" s="129"/>
      <c r="D30" s="129"/>
      <c r="E30" s="129"/>
      <c r="F30" s="129"/>
      <c r="G30" s="129"/>
    </row>
    <row r="31" spans="1:8" x14ac:dyDescent="0.35">
      <c r="A31" s="127"/>
      <c r="B31" s="49"/>
      <c r="C31" s="130"/>
      <c r="D31" s="130"/>
      <c r="E31" s="130"/>
      <c r="F31" s="130"/>
      <c r="G31" s="130"/>
    </row>
    <row r="32" spans="1:8" x14ac:dyDescent="0.35">
      <c r="A32" s="127"/>
      <c r="B32" s="50"/>
      <c r="C32" s="128"/>
      <c r="D32" s="128"/>
      <c r="E32" s="128"/>
      <c r="F32" s="128"/>
      <c r="G32" s="128"/>
    </row>
    <row r="33" spans="1:7" x14ac:dyDescent="0.35">
      <c r="A33" s="126"/>
      <c r="B33" s="49"/>
      <c r="C33" s="117"/>
      <c r="D33" s="117"/>
      <c r="E33" s="117"/>
      <c r="F33" s="117"/>
      <c r="G33" s="117"/>
    </row>
    <row r="34" spans="1:7" x14ac:dyDescent="0.35">
      <c r="A34" s="126"/>
      <c r="B34" s="50"/>
      <c r="C34" s="128"/>
      <c r="D34" s="128"/>
      <c r="E34" s="128"/>
      <c r="F34" s="128"/>
      <c r="G34" s="128"/>
    </row>
    <row r="35" spans="1:7" x14ac:dyDescent="0.35">
      <c r="A35" s="127"/>
      <c r="B35" s="49"/>
      <c r="C35" s="117"/>
      <c r="D35" s="117"/>
      <c r="E35" s="117"/>
      <c r="F35" s="117"/>
      <c r="G35" s="117"/>
    </row>
    <row r="36" spans="1:7" x14ac:dyDescent="0.35">
      <c r="A36" s="126"/>
      <c r="B36" s="49"/>
      <c r="C36" s="117"/>
      <c r="D36" s="117"/>
      <c r="E36" s="117"/>
      <c r="F36" s="117"/>
      <c r="G36" s="117"/>
    </row>
    <row r="37" spans="1:7" x14ac:dyDescent="0.35">
      <c r="A37" s="126"/>
      <c r="B37" s="50"/>
      <c r="C37" s="128"/>
      <c r="D37" s="128"/>
      <c r="E37" s="128"/>
      <c r="F37" s="128"/>
      <c r="G37" s="128"/>
    </row>
    <row r="38" spans="1:7" x14ac:dyDescent="0.35">
      <c r="A38" s="127"/>
      <c r="B38" s="49"/>
      <c r="C38" s="117"/>
      <c r="D38" s="117"/>
      <c r="E38" s="117"/>
      <c r="F38" s="117"/>
      <c r="G38" s="117"/>
    </row>
  </sheetData>
  <mergeCells count="58">
    <mergeCell ref="A10:G10"/>
    <mergeCell ref="C11:E11"/>
    <mergeCell ref="F11:G11"/>
    <mergeCell ref="A12:A13"/>
    <mergeCell ref="C12:E12"/>
    <mergeCell ref="F12:G12"/>
    <mergeCell ref="C13:E13"/>
    <mergeCell ref="F13:G13"/>
    <mergeCell ref="A14:A16"/>
    <mergeCell ref="C14:E14"/>
    <mergeCell ref="F14:G14"/>
    <mergeCell ref="C15:E15"/>
    <mergeCell ref="F15:G15"/>
    <mergeCell ref="C16:E16"/>
    <mergeCell ref="F16:G16"/>
    <mergeCell ref="A17:A19"/>
    <mergeCell ref="C17:E17"/>
    <mergeCell ref="F17:G17"/>
    <mergeCell ref="C18:E18"/>
    <mergeCell ref="F18:G18"/>
    <mergeCell ref="C19:E19"/>
    <mergeCell ref="F19:G19"/>
    <mergeCell ref="C26:E26"/>
    <mergeCell ref="F26:G26"/>
    <mergeCell ref="C27:E27"/>
    <mergeCell ref="F27:G27"/>
    <mergeCell ref="A22:G22"/>
    <mergeCell ref="C23:E23"/>
    <mergeCell ref="C24:E24"/>
    <mergeCell ref="F24:G24"/>
    <mergeCell ref="C25:E25"/>
    <mergeCell ref="F25:G25"/>
    <mergeCell ref="C35:E35"/>
    <mergeCell ref="F35:G35"/>
    <mergeCell ref="A29:G29"/>
    <mergeCell ref="C30:E30"/>
    <mergeCell ref="F30:G30"/>
    <mergeCell ref="A31:A32"/>
    <mergeCell ref="C31:E31"/>
    <mergeCell ref="F31:G31"/>
    <mergeCell ref="C32:E32"/>
    <mergeCell ref="F32:G32"/>
    <mergeCell ref="A2:H2"/>
    <mergeCell ref="A4:H4"/>
    <mergeCell ref="A23:B23"/>
    <mergeCell ref="F23:H23"/>
    <mergeCell ref="A36:A38"/>
    <mergeCell ref="C36:E36"/>
    <mergeCell ref="F36:G36"/>
    <mergeCell ref="C37:E37"/>
    <mergeCell ref="F37:G37"/>
    <mergeCell ref="C38:E38"/>
    <mergeCell ref="F38:G38"/>
    <mergeCell ref="A33:A35"/>
    <mergeCell ref="C33:E33"/>
    <mergeCell ref="F33:G33"/>
    <mergeCell ref="C34:E34"/>
    <mergeCell ref="F34:G34"/>
  </mergeCells>
  <pageMargins left="0.7" right="0.7" top="0.75" bottom="0.75" header="0.3" footer="0.3"/>
  <pageSetup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E401B-776E-40CE-AA7D-8A8DF4DB681D}">
  <dimension ref="A2:K38"/>
  <sheetViews>
    <sheetView zoomScaleNormal="100" workbookViewId="0">
      <selection activeCell="A2" sqref="A2:H2"/>
    </sheetView>
  </sheetViews>
  <sheetFormatPr defaultColWidth="9.1796875" defaultRowHeight="14.5" x14ac:dyDescent="0.35"/>
  <cols>
    <col min="1" max="1" width="43.1796875" style="2" customWidth="1"/>
    <col min="2" max="2" width="15.7265625" style="2" customWidth="1"/>
    <col min="3" max="3" width="14.54296875" style="2" customWidth="1"/>
    <col min="4" max="4" width="17.1796875" style="2" customWidth="1"/>
    <col min="5" max="5" width="15.453125" style="2" bestFit="1" customWidth="1"/>
    <col min="6" max="6" width="21.453125" style="2" bestFit="1" customWidth="1"/>
    <col min="7" max="7" width="21" style="2" customWidth="1"/>
    <col min="8" max="8" width="13.7265625" style="2" customWidth="1"/>
    <col min="9" max="31" width="11" style="2" bestFit="1" customWidth="1"/>
    <col min="32" max="16384" width="9.1796875" style="2"/>
  </cols>
  <sheetData>
    <row r="2" spans="1:11" ht="15" thickBot="1" x14ac:dyDescent="0.4">
      <c r="A2" s="120" t="s">
        <v>35</v>
      </c>
      <c r="B2" s="120"/>
      <c r="C2" s="120"/>
      <c r="D2" s="120"/>
      <c r="E2" s="120"/>
      <c r="F2" s="120"/>
      <c r="G2" s="120"/>
      <c r="H2" s="120"/>
    </row>
    <row r="3" spans="1:11" ht="15" thickTop="1" x14ac:dyDescent="0.35"/>
    <row r="4" spans="1:11" ht="15" thickBot="1" x14ac:dyDescent="0.4">
      <c r="A4" s="102" t="s">
        <v>60</v>
      </c>
      <c r="B4" s="102"/>
      <c r="C4" s="102"/>
      <c r="D4" s="102"/>
      <c r="E4" s="102"/>
      <c r="F4" s="102"/>
      <c r="G4" s="102"/>
      <c r="H4" s="102"/>
    </row>
    <row r="5" spans="1:11" ht="16.5" thickTop="1" thickBot="1" x14ac:dyDescent="0.4">
      <c r="A5" s="26"/>
      <c r="B5" s="51" t="s">
        <v>31</v>
      </c>
      <c r="C5" s="52" t="s">
        <v>32</v>
      </c>
      <c r="D5" s="52" t="s">
        <v>33</v>
      </c>
      <c r="E5" s="53" t="s">
        <v>34</v>
      </c>
      <c r="F5" s="52" t="s">
        <v>50</v>
      </c>
      <c r="G5" s="63" t="s">
        <v>35</v>
      </c>
      <c r="H5" s="52" t="s">
        <v>56</v>
      </c>
    </row>
    <row r="6" spans="1:11" ht="16" thickBot="1" x14ac:dyDescent="0.4">
      <c r="A6" s="27" t="s">
        <v>58</v>
      </c>
      <c r="B6" s="28">
        <v>0.06</v>
      </c>
      <c r="C6" s="28">
        <v>0.1</v>
      </c>
      <c r="D6" s="28">
        <v>0.05</v>
      </c>
      <c r="E6" s="28">
        <v>0.1</v>
      </c>
      <c r="F6" s="60" t="s">
        <v>36</v>
      </c>
      <c r="G6" s="65">
        <v>0.69</v>
      </c>
      <c r="H6" s="56">
        <f>SUM(B6:G6)</f>
        <v>1</v>
      </c>
    </row>
    <row r="7" spans="1:11" ht="16" thickBot="1" x14ac:dyDescent="0.4">
      <c r="A7" s="27" t="s">
        <v>59</v>
      </c>
      <c r="B7" s="30">
        <v>15.652066795748846</v>
      </c>
      <c r="C7" s="30">
        <v>26.086777992914747</v>
      </c>
      <c r="D7" s="30">
        <v>13.043388996457374</v>
      </c>
      <c r="E7" s="30">
        <v>26.086777992914747</v>
      </c>
      <c r="F7" s="60" t="s">
        <v>36</v>
      </c>
      <c r="G7" s="64">
        <v>179.99876815111173</v>
      </c>
      <c r="H7" s="57">
        <f>SUM(B7:G7)</f>
        <v>260.86777992914745</v>
      </c>
    </row>
    <row r="8" spans="1:11" x14ac:dyDescent="0.35">
      <c r="A8" s="2" t="s">
        <v>64</v>
      </c>
    </row>
    <row r="9" spans="1:11" x14ac:dyDescent="0.35">
      <c r="K9" s="66"/>
    </row>
    <row r="10" spans="1:11" ht="15" thickBot="1" x14ac:dyDescent="0.4">
      <c r="A10" s="102" t="s">
        <v>11</v>
      </c>
      <c r="B10" s="102"/>
      <c r="C10" s="102"/>
      <c r="D10" s="102"/>
      <c r="E10" s="102"/>
      <c r="F10" s="102"/>
      <c r="G10" s="102"/>
      <c r="H10" s="102"/>
    </row>
    <row r="11" spans="1:11" ht="15.5" thickTop="1" thickBot="1" x14ac:dyDescent="0.4">
      <c r="A11" s="7"/>
      <c r="B11" s="8"/>
      <c r="C11" s="100" t="s">
        <v>3</v>
      </c>
      <c r="D11" s="100"/>
      <c r="E11" s="100"/>
      <c r="F11" s="100" t="s">
        <v>4</v>
      </c>
      <c r="G11" s="100"/>
      <c r="H11" s="101"/>
    </row>
    <row r="12" spans="1:11" ht="15" thickTop="1" x14ac:dyDescent="0.35">
      <c r="A12" s="103" t="s">
        <v>1</v>
      </c>
      <c r="B12" s="6" t="s">
        <v>2</v>
      </c>
      <c r="C12" s="105">
        <v>-26889</v>
      </c>
      <c r="D12" s="106"/>
      <c r="E12" s="107"/>
      <c r="F12" s="108">
        <v>-9965</v>
      </c>
      <c r="G12" s="108"/>
      <c r="H12" s="109"/>
    </row>
    <row r="13" spans="1:11" ht="15" thickBot="1" x14ac:dyDescent="0.4">
      <c r="A13" s="104"/>
      <c r="B13" s="5" t="s">
        <v>5</v>
      </c>
      <c r="C13" s="110">
        <v>-3.6999999999999999E-4</v>
      </c>
      <c r="D13" s="111"/>
      <c r="E13" s="112"/>
      <c r="F13" s="110">
        <v>-4.0000000000000003E-5</v>
      </c>
      <c r="G13" s="111"/>
      <c r="H13" s="113"/>
    </row>
    <row r="14" spans="1:11" ht="15.75" customHeight="1" thickTop="1" x14ac:dyDescent="0.35">
      <c r="A14" s="93" t="s">
        <v>6</v>
      </c>
      <c r="B14" s="4" t="s">
        <v>7</v>
      </c>
      <c r="C14" s="81">
        <v>-4524</v>
      </c>
      <c r="D14" s="82"/>
      <c r="E14" s="83"/>
      <c r="F14" s="94">
        <v>-2567</v>
      </c>
      <c r="G14" s="94"/>
      <c r="H14" s="95"/>
    </row>
    <row r="15" spans="1:11" x14ac:dyDescent="0.35">
      <c r="A15" s="79"/>
      <c r="B15" s="3" t="s">
        <v>5</v>
      </c>
      <c r="C15" s="85">
        <v>-5.5999999999999995E-4</v>
      </c>
      <c r="D15" s="86"/>
      <c r="E15" s="87"/>
      <c r="F15" s="85">
        <v>-8.0000000000000007E-5</v>
      </c>
      <c r="G15" s="86"/>
      <c r="H15" s="88"/>
    </row>
    <row r="16" spans="1:11" ht="15" thickBot="1" x14ac:dyDescent="0.4">
      <c r="A16" s="80"/>
      <c r="B16" s="47" t="s">
        <v>8</v>
      </c>
      <c r="C16" s="96">
        <v>-3843</v>
      </c>
      <c r="D16" s="97"/>
      <c r="E16" s="98"/>
      <c r="F16" s="96">
        <v>-2704</v>
      </c>
      <c r="G16" s="97"/>
      <c r="H16" s="99"/>
    </row>
    <row r="17" spans="1:8" ht="15.75" customHeight="1" thickTop="1" x14ac:dyDescent="0.35">
      <c r="A17" s="79" t="s">
        <v>9</v>
      </c>
      <c r="B17" s="4" t="s">
        <v>7</v>
      </c>
      <c r="C17" s="81">
        <v>-4775</v>
      </c>
      <c r="D17" s="82"/>
      <c r="E17" s="83"/>
      <c r="F17" s="81">
        <v>-3588</v>
      </c>
      <c r="G17" s="82"/>
      <c r="H17" s="84"/>
    </row>
    <row r="18" spans="1:8" x14ac:dyDescent="0.35">
      <c r="A18" s="79"/>
      <c r="B18" s="3" t="s">
        <v>5</v>
      </c>
      <c r="C18" s="85">
        <v>-6.9999999999999999E-4</v>
      </c>
      <c r="D18" s="86"/>
      <c r="E18" s="87"/>
      <c r="F18" s="85">
        <v>-1.3999999999999999E-4</v>
      </c>
      <c r="G18" s="86"/>
      <c r="H18" s="88"/>
    </row>
    <row r="19" spans="1:8" ht="15" thickBot="1" x14ac:dyDescent="0.4">
      <c r="A19" s="80"/>
      <c r="B19" s="9" t="s">
        <v>8</v>
      </c>
      <c r="C19" s="89">
        <v>-4028</v>
      </c>
      <c r="D19" s="90"/>
      <c r="E19" s="91"/>
      <c r="F19" s="89">
        <v>-3355</v>
      </c>
      <c r="G19" s="90"/>
      <c r="H19" s="92"/>
    </row>
    <row r="20" spans="1:8" ht="15" thickTop="1" x14ac:dyDescent="0.35">
      <c r="A20" s="2" t="s">
        <v>10</v>
      </c>
    </row>
    <row r="22" spans="1:8" ht="15" thickBot="1" x14ac:dyDescent="0.4">
      <c r="A22" s="129"/>
      <c r="B22" s="129"/>
      <c r="C22" s="129"/>
      <c r="D22" s="129"/>
      <c r="E22" s="129"/>
      <c r="F22" s="129"/>
      <c r="G22" s="129"/>
    </row>
    <row r="23" spans="1:8" ht="15" customHeight="1" thickBot="1" x14ac:dyDescent="0.4">
      <c r="A23" s="121" t="s">
        <v>61</v>
      </c>
      <c r="B23" s="122"/>
      <c r="C23" s="137"/>
      <c r="D23" s="129"/>
      <c r="E23" s="129"/>
      <c r="F23" s="147" t="s">
        <v>41</v>
      </c>
      <c r="G23" s="148"/>
      <c r="H23" s="149"/>
    </row>
    <row r="24" spans="1:8" ht="16" thickBot="1" x14ac:dyDescent="0.4">
      <c r="A24" s="27" t="s">
        <v>37</v>
      </c>
      <c r="B24" s="31">
        <v>3529.1733192595757</v>
      </c>
      <c r="C24" s="138"/>
      <c r="D24" s="130"/>
      <c r="E24" s="130"/>
      <c r="F24" s="139" t="s">
        <v>41</v>
      </c>
      <c r="G24" s="140"/>
      <c r="H24" s="31">
        <v>1185.037726580824</v>
      </c>
    </row>
    <row r="25" spans="1:8" ht="16" thickBot="1" x14ac:dyDescent="0.4">
      <c r="A25" s="27" t="s">
        <v>38</v>
      </c>
      <c r="B25" s="31">
        <v>1723.2768238377926</v>
      </c>
      <c r="C25" s="134"/>
      <c r="D25" s="128"/>
      <c r="E25" s="128"/>
      <c r="F25" s="132" t="s">
        <v>42</v>
      </c>
      <c r="G25" s="133"/>
      <c r="H25" s="31">
        <v>144.87139575136976</v>
      </c>
    </row>
    <row r="26" spans="1:8" ht="16" thickBot="1" x14ac:dyDescent="0.4">
      <c r="A26" s="27" t="s">
        <v>39</v>
      </c>
      <c r="B26" s="31">
        <v>914.42165835157084</v>
      </c>
      <c r="C26" s="131"/>
      <c r="D26" s="117"/>
      <c r="E26" s="117"/>
      <c r="F26" s="132" t="s">
        <v>43</v>
      </c>
      <c r="G26" s="133"/>
      <c r="H26" s="31">
        <v>39.912770329159557</v>
      </c>
    </row>
    <row r="27" spans="1:8" ht="16" thickBot="1" x14ac:dyDescent="0.4">
      <c r="A27" s="29" t="s">
        <v>40</v>
      </c>
      <c r="B27" s="32">
        <v>6166.8718014489396</v>
      </c>
      <c r="C27" s="134"/>
      <c r="D27" s="128"/>
      <c r="E27" s="128"/>
      <c r="F27" s="135" t="s">
        <v>44</v>
      </c>
      <c r="G27" s="136"/>
      <c r="H27" s="32">
        <v>1369.8218926613533</v>
      </c>
    </row>
    <row r="28" spans="1:8" x14ac:dyDescent="0.35">
      <c r="A28" s="49"/>
      <c r="B28" s="49"/>
      <c r="C28" s="49"/>
      <c r="D28" s="49"/>
      <c r="E28" s="49"/>
      <c r="F28" s="49"/>
      <c r="G28" s="49"/>
    </row>
    <row r="29" spans="1:8" x14ac:dyDescent="0.35">
      <c r="A29" s="129"/>
      <c r="B29" s="129"/>
      <c r="C29" s="129"/>
      <c r="D29" s="129"/>
      <c r="E29" s="129"/>
      <c r="F29" s="129"/>
      <c r="G29" s="129"/>
    </row>
    <row r="30" spans="1:8" x14ac:dyDescent="0.35">
      <c r="A30" s="49"/>
      <c r="B30" s="49"/>
      <c r="C30" s="129"/>
      <c r="D30" s="129"/>
      <c r="E30" s="129"/>
      <c r="F30" s="129"/>
      <c r="G30" s="129"/>
    </row>
    <row r="31" spans="1:8" x14ac:dyDescent="0.35">
      <c r="A31" s="127"/>
      <c r="B31" s="49"/>
      <c r="C31" s="130"/>
      <c r="D31" s="130"/>
      <c r="E31" s="130"/>
      <c r="F31" s="130"/>
      <c r="G31" s="130"/>
    </row>
    <row r="32" spans="1:8" x14ac:dyDescent="0.35">
      <c r="A32" s="127"/>
      <c r="B32" s="50"/>
      <c r="C32" s="128"/>
      <c r="D32" s="128"/>
      <c r="E32" s="128"/>
      <c r="F32" s="128"/>
      <c r="G32" s="128"/>
    </row>
    <row r="33" spans="1:7" x14ac:dyDescent="0.35">
      <c r="A33" s="126"/>
      <c r="B33" s="49"/>
      <c r="C33" s="117"/>
      <c r="D33" s="117"/>
      <c r="E33" s="117"/>
      <c r="F33" s="117"/>
      <c r="G33" s="117"/>
    </row>
    <row r="34" spans="1:7" x14ac:dyDescent="0.35">
      <c r="A34" s="126"/>
      <c r="B34" s="50"/>
      <c r="C34" s="128"/>
      <c r="D34" s="128"/>
      <c r="E34" s="128"/>
      <c r="F34" s="128"/>
      <c r="G34" s="128"/>
    </row>
    <row r="35" spans="1:7" x14ac:dyDescent="0.35">
      <c r="A35" s="127"/>
      <c r="B35" s="49"/>
      <c r="C35" s="117"/>
      <c r="D35" s="117"/>
      <c r="E35" s="117"/>
      <c r="F35" s="117"/>
      <c r="G35" s="117"/>
    </row>
    <row r="36" spans="1:7" x14ac:dyDescent="0.35">
      <c r="A36" s="126"/>
      <c r="B36" s="49"/>
      <c r="C36" s="117"/>
      <c r="D36" s="117"/>
      <c r="E36" s="117"/>
      <c r="F36" s="117"/>
      <c r="G36" s="117"/>
    </row>
    <row r="37" spans="1:7" x14ac:dyDescent="0.35">
      <c r="A37" s="126"/>
      <c r="B37" s="50"/>
      <c r="C37" s="128"/>
      <c r="D37" s="128"/>
      <c r="E37" s="128"/>
      <c r="F37" s="128"/>
      <c r="G37" s="128"/>
    </row>
    <row r="38" spans="1:7" x14ac:dyDescent="0.35">
      <c r="A38" s="127"/>
      <c r="B38" s="49"/>
      <c r="C38" s="117"/>
      <c r="D38" s="117"/>
      <c r="E38" s="117"/>
      <c r="F38" s="117"/>
      <c r="G38" s="117"/>
    </row>
  </sheetData>
  <mergeCells count="58">
    <mergeCell ref="A2:H2"/>
    <mergeCell ref="A4:H4"/>
    <mergeCell ref="C11:E11"/>
    <mergeCell ref="A12:A13"/>
    <mergeCell ref="C12:E12"/>
    <mergeCell ref="C13:E13"/>
    <mergeCell ref="A10:H10"/>
    <mergeCell ref="F11:H11"/>
    <mergeCell ref="F12:H12"/>
    <mergeCell ref="F13:H13"/>
    <mergeCell ref="A17:A19"/>
    <mergeCell ref="C17:E17"/>
    <mergeCell ref="C18:E18"/>
    <mergeCell ref="C19:E19"/>
    <mergeCell ref="F17:H17"/>
    <mergeCell ref="F18:H18"/>
    <mergeCell ref="F19:H19"/>
    <mergeCell ref="A22:G22"/>
    <mergeCell ref="A23:B23"/>
    <mergeCell ref="C23:E23"/>
    <mergeCell ref="F23:H23"/>
    <mergeCell ref="C24:E24"/>
    <mergeCell ref="F24:G24"/>
    <mergeCell ref="C25:E25"/>
    <mergeCell ref="F25:G25"/>
    <mergeCell ref="C26:E26"/>
    <mergeCell ref="F26:G26"/>
    <mergeCell ref="C27:E27"/>
    <mergeCell ref="F27:G27"/>
    <mergeCell ref="A29:G29"/>
    <mergeCell ref="C30:E30"/>
    <mergeCell ref="F30:G30"/>
    <mergeCell ref="A31:A32"/>
    <mergeCell ref="C31:E31"/>
    <mergeCell ref="F31:G31"/>
    <mergeCell ref="C32:E32"/>
    <mergeCell ref="F32:G32"/>
    <mergeCell ref="A33:A35"/>
    <mergeCell ref="C33:E33"/>
    <mergeCell ref="F33:G33"/>
    <mergeCell ref="C34:E34"/>
    <mergeCell ref="F34:G34"/>
    <mergeCell ref="C35:E35"/>
    <mergeCell ref="F35:G35"/>
    <mergeCell ref="A36:A38"/>
    <mergeCell ref="C36:E36"/>
    <mergeCell ref="F36:G36"/>
    <mergeCell ref="C37:E37"/>
    <mergeCell ref="F37:G37"/>
    <mergeCell ref="C38:E38"/>
    <mergeCell ref="F38:G38"/>
    <mergeCell ref="F14:H14"/>
    <mergeCell ref="A14:A16"/>
    <mergeCell ref="C14:E14"/>
    <mergeCell ref="C15:E15"/>
    <mergeCell ref="C16:E16"/>
    <mergeCell ref="F16:H16"/>
    <mergeCell ref="F15:H15"/>
  </mergeCells>
  <pageMargins left="0.7" right="0.7" top="0.75" bottom="0.75" header="0.3" footer="0.3"/>
  <pageSetup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53F11-47A2-4B9E-B654-FC51F775DC14}">
  <dimension ref="A2:H38"/>
  <sheetViews>
    <sheetView zoomScaleNormal="100" workbookViewId="0">
      <selection activeCell="J12" sqref="J12"/>
    </sheetView>
  </sheetViews>
  <sheetFormatPr defaultColWidth="9.1796875" defaultRowHeight="14.5" x14ac:dyDescent="0.35"/>
  <cols>
    <col min="1" max="1" width="49.1796875" style="2" customWidth="1"/>
    <col min="2" max="2" width="15.7265625" style="2" customWidth="1"/>
    <col min="3" max="3" width="14.54296875" style="2" customWidth="1"/>
    <col min="4" max="4" width="17.1796875" style="2" customWidth="1"/>
    <col min="5" max="5" width="15.453125" style="2" bestFit="1" customWidth="1"/>
    <col min="6" max="6" width="21.453125" style="2" bestFit="1" customWidth="1"/>
    <col min="7" max="7" width="21" style="2" customWidth="1"/>
    <col min="8" max="8" width="13.7265625" style="2" customWidth="1"/>
    <col min="9" max="31" width="11" style="2" bestFit="1" customWidth="1"/>
    <col min="32" max="16384" width="9.1796875" style="2"/>
  </cols>
  <sheetData>
    <row r="2" spans="1:8" ht="15" thickBot="1" x14ac:dyDescent="0.4">
      <c r="A2" s="120" t="s">
        <v>65</v>
      </c>
      <c r="B2" s="120"/>
      <c r="C2" s="120"/>
      <c r="D2" s="120"/>
      <c r="E2" s="120"/>
      <c r="F2" s="120"/>
      <c r="G2" s="120"/>
      <c r="H2" s="120"/>
    </row>
    <row r="3" spans="1:8" ht="15" thickTop="1" x14ac:dyDescent="0.35"/>
    <row r="4" spans="1:8" ht="15" thickBot="1" x14ac:dyDescent="0.4">
      <c r="A4" s="102" t="s">
        <v>60</v>
      </c>
      <c r="B4" s="102"/>
      <c r="C4" s="102"/>
      <c r="D4" s="102"/>
      <c r="E4" s="102"/>
      <c r="F4" s="102"/>
      <c r="G4" s="102"/>
      <c r="H4" s="102"/>
    </row>
    <row r="5" spans="1:8" ht="16.5" thickTop="1" thickBot="1" x14ac:dyDescent="0.4">
      <c r="A5" s="26"/>
      <c r="B5" s="51" t="s">
        <v>31</v>
      </c>
      <c r="C5" s="52" t="s">
        <v>32</v>
      </c>
      <c r="D5" s="52" t="s">
        <v>33</v>
      </c>
      <c r="E5" s="53" t="s">
        <v>34</v>
      </c>
      <c r="F5" s="52" t="s">
        <v>50</v>
      </c>
      <c r="G5" s="63" t="s">
        <v>35</v>
      </c>
      <c r="H5" s="63" t="s">
        <v>56</v>
      </c>
    </row>
    <row r="6" spans="1:8" ht="16" thickBot="1" x14ac:dyDescent="0.4">
      <c r="A6" s="27" t="s">
        <v>62</v>
      </c>
      <c r="B6" s="28">
        <v>0.06</v>
      </c>
      <c r="C6" s="28">
        <v>0.3</v>
      </c>
      <c r="D6" s="28">
        <v>0.08</v>
      </c>
      <c r="E6" s="28">
        <v>7.0000000000000007E-2</v>
      </c>
      <c r="F6" s="48">
        <v>0.49</v>
      </c>
      <c r="G6" s="68" t="s">
        <v>36</v>
      </c>
      <c r="H6" s="69">
        <f>SUM(B6:G6)</f>
        <v>1</v>
      </c>
    </row>
    <row r="7" spans="1:8" ht="15.75" customHeight="1" thickBot="1" x14ac:dyDescent="0.4">
      <c r="A7" s="27" t="s">
        <v>63</v>
      </c>
      <c r="B7" s="30">
        <v>15.652066795748846</v>
      </c>
      <c r="C7" s="30">
        <v>78.260333978744228</v>
      </c>
      <c r="D7" s="30">
        <v>20.869422394331796</v>
      </c>
      <c r="E7" s="30">
        <v>18.260744595040322</v>
      </c>
      <c r="F7" s="30">
        <v>127.82521216528225</v>
      </c>
      <c r="G7" s="70"/>
      <c r="H7" s="71">
        <f>SUM(B7:G7)</f>
        <v>260.86777992914745</v>
      </c>
    </row>
    <row r="8" spans="1:8" x14ac:dyDescent="0.35">
      <c r="A8" s="2" t="s">
        <v>64</v>
      </c>
    </row>
    <row r="10" spans="1:8" ht="15" thickBot="1" x14ac:dyDescent="0.4">
      <c r="A10" s="102" t="s">
        <v>53</v>
      </c>
      <c r="B10" s="102"/>
      <c r="C10" s="102"/>
      <c r="D10" s="102"/>
      <c r="E10" s="102"/>
      <c r="F10" s="102"/>
      <c r="G10" s="102"/>
      <c r="H10" s="102"/>
    </row>
    <row r="11" spans="1:8" ht="15.5" thickTop="1" thickBot="1" x14ac:dyDescent="0.4">
      <c r="A11" s="7"/>
      <c r="B11" s="8"/>
      <c r="C11" s="100" t="s">
        <v>3</v>
      </c>
      <c r="D11" s="100"/>
      <c r="E11" s="100"/>
      <c r="F11" s="100" t="s">
        <v>4</v>
      </c>
      <c r="G11" s="100"/>
      <c r="H11" s="101"/>
    </row>
    <row r="12" spans="1:8" ht="15" thickTop="1" x14ac:dyDescent="0.35">
      <c r="A12" s="103" t="s">
        <v>1</v>
      </c>
      <c r="B12" s="6" t="s">
        <v>2</v>
      </c>
      <c r="C12" s="105">
        <v>-8678</v>
      </c>
      <c r="D12" s="106"/>
      <c r="E12" s="107"/>
      <c r="F12" s="108">
        <v>15879</v>
      </c>
      <c r="G12" s="108"/>
      <c r="H12" s="109"/>
    </row>
    <row r="13" spans="1:8" ht="15" thickBot="1" x14ac:dyDescent="0.4">
      <c r="A13" s="104"/>
      <c r="B13" s="5" t="s">
        <v>5</v>
      </c>
      <c r="C13" s="110">
        <v>-1.2E-4</v>
      </c>
      <c r="D13" s="111"/>
      <c r="E13" s="112"/>
      <c r="F13" s="110">
        <v>6.9999999999999994E-5</v>
      </c>
      <c r="G13" s="111"/>
      <c r="H13" s="113"/>
    </row>
    <row r="14" spans="1:8" ht="15.75" customHeight="1" thickTop="1" x14ac:dyDescent="0.35">
      <c r="A14" s="93" t="s">
        <v>6</v>
      </c>
      <c r="B14" s="6" t="s">
        <v>7</v>
      </c>
      <c r="C14" s="81">
        <v>-2425</v>
      </c>
      <c r="D14" s="82"/>
      <c r="E14" s="83"/>
      <c r="F14" s="114">
        <v>585</v>
      </c>
      <c r="G14" s="114"/>
      <c r="H14" s="115"/>
    </row>
    <row r="15" spans="1:8" x14ac:dyDescent="0.35">
      <c r="A15" s="79"/>
      <c r="B15" s="3" t="s">
        <v>5</v>
      </c>
      <c r="C15" s="85">
        <v>-2.9999999999999997E-4</v>
      </c>
      <c r="D15" s="86"/>
      <c r="E15" s="87"/>
      <c r="F15" s="85">
        <v>2.0000000000000002E-5</v>
      </c>
      <c r="G15" s="86"/>
      <c r="H15" s="88"/>
    </row>
    <row r="16" spans="1:8" ht="15" thickBot="1" x14ac:dyDescent="0.4">
      <c r="A16" s="80"/>
      <c r="B16" s="9" t="s">
        <v>8</v>
      </c>
      <c r="C16" s="89">
        <v>-2056</v>
      </c>
      <c r="D16" s="90"/>
      <c r="E16" s="91"/>
      <c r="F16" s="89">
        <v>-358</v>
      </c>
      <c r="G16" s="90"/>
      <c r="H16" s="92"/>
    </row>
    <row r="17" spans="1:8" ht="15.75" customHeight="1" thickTop="1" x14ac:dyDescent="0.35">
      <c r="A17" s="79" t="s">
        <v>9</v>
      </c>
      <c r="B17" s="4" t="s">
        <v>7</v>
      </c>
      <c r="C17" s="116">
        <v>-3894</v>
      </c>
      <c r="D17" s="117"/>
      <c r="E17" s="118"/>
      <c r="F17" s="116">
        <v>-1053</v>
      </c>
      <c r="G17" s="117"/>
      <c r="H17" s="119"/>
    </row>
    <row r="18" spans="1:8" x14ac:dyDescent="0.35">
      <c r="A18" s="79"/>
      <c r="B18" s="3" t="s">
        <v>5</v>
      </c>
      <c r="C18" s="85">
        <v>-5.7251971661975709E-4</v>
      </c>
      <c r="D18" s="86"/>
      <c r="E18" s="87"/>
      <c r="F18" s="85">
        <v>-3.9723525565915629E-5</v>
      </c>
      <c r="G18" s="86"/>
      <c r="H18" s="88"/>
    </row>
    <row r="19" spans="1:8" ht="15" thickBot="1" x14ac:dyDescent="0.4">
      <c r="A19" s="80"/>
      <c r="B19" s="9" t="s">
        <v>8</v>
      </c>
      <c r="C19" s="89">
        <v>-3289</v>
      </c>
      <c r="D19" s="90"/>
      <c r="E19" s="91"/>
      <c r="F19" s="89">
        <v>-1703</v>
      </c>
      <c r="G19" s="90"/>
      <c r="H19" s="92"/>
    </row>
    <row r="20" spans="1:8" ht="15" thickTop="1" x14ac:dyDescent="0.35">
      <c r="A20" s="2" t="s">
        <v>10</v>
      </c>
    </row>
    <row r="22" spans="1:8" ht="15" thickBot="1" x14ac:dyDescent="0.4">
      <c r="A22" s="129"/>
      <c r="B22" s="129"/>
      <c r="C22" s="129"/>
      <c r="D22" s="129"/>
      <c r="E22" s="129"/>
      <c r="F22" s="129"/>
      <c r="G22" s="129"/>
    </row>
    <row r="23" spans="1:8" ht="15" customHeight="1" thickBot="1" x14ac:dyDescent="0.4">
      <c r="A23" s="121" t="s">
        <v>61</v>
      </c>
      <c r="B23" s="122"/>
      <c r="C23" s="137"/>
      <c r="D23" s="129"/>
      <c r="E23" s="129"/>
      <c r="F23" s="147" t="s">
        <v>41</v>
      </c>
      <c r="G23" s="148"/>
      <c r="H23" s="149"/>
    </row>
    <row r="24" spans="1:8" ht="16" thickBot="1" x14ac:dyDescent="0.4">
      <c r="A24" s="27" t="s">
        <v>37</v>
      </c>
      <c r="B24" s="31">
        <v>10587.519957778724</v>
      </c>
      <c r="C24" s="138"/>
      <c r="D24" s="130"/>
      <c r="E24" s="130"/>
      <c r="F24" s="139" t="s">
        <v>41</v>
      </c>
      <c r="G24" s="140"/>
      <c r="H24" s="31">
        <v>1896.0603625293181</v>
      </c>
    </row>
    <row r="25" spans="1:8" ht="16" thickBot="1" x14ac:dyDescent="0.4">
      <c r="A25" s="27" t="s">
        <v>38</v>
      </c>
      <c r="B25" s="31">
        <v>2757.2429181404677</v>
      </c>
      <c r="C25" s="134"/>
      <c r="D25" s="128"/>
      <c r="E25" s="128"/>
      <c r="F25" s="132" t="s">
        <v>42</v>
      </c>
      <c r="G25" s="133"/>
      <c r="H25" s="31">
        <v>231.79423320219163</v>
      </c>
    </row>
    <row r="26" spans="1:8" ht="16" thickBot="1" x14ac:dyDescent="0.4">
      <c r="A26" s="27" t="s">
        <v>39</v>
      </c>
      <c r="B26" s="31">
        <v>1463.0746533625131</v>
      </c>
      <c r="C26" s="131"/>
      <c r="D26" s="117"/>
      <c r="E26" s="117"/>
      <c r="F26" s="132" t="s">
        <v>43</v>
      </c>
      <c r="G26" s="133"/>
      <c r="H26" s="31">
        <v>63.860432526655288</v>
      </c>
    </row>
    <row r="27" spans="1:8" ht="16" thickBot="1" x14ac:dyDescent="0.4">
      <c r="A27" s="29" t="s">
        <v>40</v>
      </c>
      <c r="B27" s="32">
        <v>14807.837529281705</v>
      </c>
      <c r="C27" s="134"/>
      <c r="D27" s="128"/>
      <c r="E27" s="128"/>
      <c r="F27" s="135" t="s">
        <v>44</v>
      </c>
      <c r="G27" s="136"/>
      <c r="H27" s="32">
        <v>2191.7150282581647</v>
      </c>
    </row>
    <row r="28" spans="1:8" x14ac:dyDescent="0.35">
      <c r="A28" s="49"/>
      <c r="B28" s="49"/>
      <c r="C28" s="49"/>
      <c r="D28" s="49"/>
      <c r="E28" s="49"/>
      <c r="F28" s="49"/>
      <c r="G28" s="49"/>
    </row>
    <row r="29" spans="1:8" x14ac:dyDescent="0.35">
      <c r="A29" s="129"/>
      <c r="B29" s="129"/>
      <c r="C29" s="129"/>
      <c r="D29" s="129"/>
      <c r="E29" s="129"/>
      <c r="F29" s="129"/>
      <c r="G29" s="129"/>
    </row>
    <row r="30" spans="1:8" x14ac:dyDescent="0.35">
      <c r="A30" s="49"/>
      <c r="B30" s="49"/>
      <c r="C30" s="129"/>
      <c r="D30" s="129"/>
      <c r="E30" s="129"/>
      <c r="F30" s="129"/>
      <c r="G30" s="129"/>
    </row>
    <row r="31" spans="1:8" x14ac:dyDescent="0.35">
      <c r="A31" s="127"/>
      <c r="B31" s="49"/>
      <c r="C31" s="130"/>
      <c r="D31" s="130"/>
      <c r="E31" s="130"/>
      <c r="F31" s="130"/>
      <c r="G31" s="130"/>
    </row>
    <row r="32" spans="1:8" x14ac:dyDescent="0.35">
      <c r="A32" s="127"/>
      <c r="B32" s="50"/>
      <c r="C32" s="128"/>
      <c r="D32" s="128"/>
      <c r="E32" s="128"/>
      <c r="F32" s="128"/>
      <c r="G32" s="128"/>
    </row>
    <row r="33" spans="1:7" x14ac:dyDescent="0.35">
      <c r="A33" s="126"/>
      <c r="B33" s="49"/>
      <c r="C33" s="117"/>
      <c r="D33" s="117"/>
      <c r="E33" s="117"/>
      <c r="F33" s="117"/>
      <c r="G33" s="117"/>
    </row>
    <row r="34" spans="1:7" x14ac:dyDescent="0.35">
      <c r="A34" s="126"/>
      <c r="B34" s="50"/>
      <c r="C34" s="128"/>
      <c r="D34" s="128"/>
      <c r="E34" s="128"/>
      <c r="F34" s="128"/>
      <c r="G34" s="128"/>
    </row>
    <row r="35" spans="1:7" x14ac:dyDescent="0.35">
      <c r="A35" s="127"/>
      <c r="B35" s="49"/>
      <c r="C35" s="117"/>
      <c r="D35" s="117"/>
      <c r="E35" s="117"/>
      <c r="F35" s="117"/>
      <c r="G35" s="117"/>
    </row>
    <row r="36" spans="1:7" x14ac:dyDescent="0.35">
      <c r="A36" s="126"/>
      <c r="B36" s="49"/>
      <c r="C36" s="117"/>
      <c r="D36" s="117"/>
      <c r="E36" s="117"/>
      <c r="F36" s="117"/>
      <c r="G36" s="117"/>
    </row>
    <row r="37" spans="1:7" x14ac:dyDescent="0.35">
      <c r="A37" s="126"/>
      <c r="B37" s="50"/>
      <c r="C37" s="128"/>
      <c r="D37" s="128"/>
      <c r="E37" s="128"/>
      <c r="F37" s="128"/>
      <c r="G37" s="128"/>
    </row>
    <row r="38" spans="1:7" x14ac:dyDescent="0.35">
      <c r="A38" s="127"/>
      <c r="B38" s="49"/>
      <c r="C38" s="117"/>
      <c r="D38" s="117"/>
      <c r="E38" s="117"/>
      <c r="F38" s="117"/>
      <c r="G38" s="117"/>
    </row>
  </sheetData>
  <mergeCells count="58">
    <mergeCell ref="A12:A13"/>
    <mergeCell ref="C12:E12"/>
    <mergeCell ref="F12:H12"/>
    <mergeCell ref="C13:E13"/>
    <mergeCell ref="F13:H13"/>
    <mergeCell ref="A2:H2"/>
    <mergeCell ref="A4:H4"/>
    <mergeCell ref="A10:H10"/>
    <mergeCell ref="C11:E11"/>
    <mergeCell ref="F11:H11"/>
    <mergeCell ref="A14:A16"/>
    <mergeCell ref="C14:E14"/>
    <mergeCell ref="F14:H14"/>
    <mergeCell ref="C15:E15"/>
    <mergeCell ref="F15:H15"/>
    <mergeCell ref="C16:E16"/>
    <mergeCell ref="F16:H16"/>
    <mergeCell ref="A17:A19"/>
    <mergeCell ref="C17:E17"/>
    <mergeCell ref="F17:H17"/>
    <mergeCell ref="C18:E18"/>
    <mergeCell ref="F18:H18"/>
    <mergeCell ref="C19:E19"/>
    <mergeCell ref="F19:H19"/>
    <mergeCell ref="A22:G22"/>
    <mergeCell ref="A23:B23"/>
    <mergeCell ref="C23:E23"/>
    <mergeCell ref="F23:H23"/>
    <mergeCell ref="C24:E24"/>
    <mergeCell ref="F24:G24"/>
    <mergeCell ref="C25:E25"/>
    <mergeCell ref="F25:G25"/>
    <mergeCell ref="C26:E26"/>
    <mergeCell ref="F26:G26"/>
    <mergeCell ref="C27:E27"/>
    <mergeCell ref="F27:G27"/>
    <mergeCell ref="A29:G29"/>
    <mergeCell ref="C30:E30"/>
    <mergeCell ref="F30:G30"/>
    <mergeCell ref="A31:A32"/>
    <mergeCell ref="C31:E31"/>
    <mergeCell ref="F31:G31"/>
    <mergeCell ref="C32:E32"/>
    <mergeCell ref="F32:G32"/>
    <mergeCell ref="A33:A35"/>
    <mergeCell ref="C33:E33"/>
    <mergeCell ref="F33:G33"/>
    <mergeCell ref="C34:E34"/>
    <mergeCell ref="F34:G34"/>
    <mergeCell ref="C35:E35"/>
    <mergeCell ref="F35:G35"/>
    <mergeCell ref="A36:A38"/>
    <mergeCell ref="C36:E36"/>
    <mergeCell ref="F36:G36"/>
    <mergeCell ref="C37:E37"/>
    <mergeCell ref="F37:G37"/>
    <mergeCell ref="C38:E38"/>
    <mergeCell ref="F38:G38"/>
  </mergeCells>
  <pageMargins left="0.7" right="0.7" top="0.75" bottom="0.75" header="0.3" footer="0.3"/>
  <pageSetup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992F7-A238-4AA6-808A-5813F66829F1}">
  <dimension ref="A2:AG24"/>
  <sheetViews>
    <sheetView workbookViewId="0">
      <selection activeCell="E17" sqref="E17"/>
    </sheetView>
  </sheetViews>
  <sheetFormatPr defaultColWidth="8.81640625" defaultRowHeight="14.5" x14ac:dyDescent="0.35"/>
  <cols>
    <col min="1" max="1" width="27.453125" style="2" customWidth="1"/>
    <col min="2" max="2" width="19.7265625" style="2" customWidth="1"/>
    <col min="3" max="33" width="11.54296875" style="2" bestFit="1" customWidth="1"/>
    <col min="34" max="16384" width="8.81640625" style="2"/>
  </cols>
  <sheetData>
    <row r="2" spans="1:33" ht="15" thickBot="1" x14ac:dyDescent="0.4">
      <c r="A2" s="22"/>
      <c r="B2" s="22"/>
      <c r="C2" s="22"/>
      <c r="D2" s="22"/>
      <c r="E2" s="22"/>
      <c r="F2" s="22"/>
      <c r="G2" s="22"/>
      <c r="H2" s="22"/>
      <c r="I2" s="22"/>
      <c r="J2" s="22"/>
      <c r="K2" s="22"/>
    </row>
    <row r="3" spans="1:33" ht="15.5" thickTop="1" thickBot="1" x14ac:dyDescent="0.4">
      <c r="A3" s="10" t="s">
        <v>0</v>
      </c>
      <c r="B3" s="12" t="s">
        <v>13</v>
      </c>
      <c r="C3" s="13">
        <v>2020</v>
      </c>
      <c r="D3" s="11">
        <f t="shared" ref="D3:AG3" si="0">C3+1</f>
        <v>2021</v>
      </c>
      <c r="E3" s="11">
        <f t="shared" si="0"/>
        <v>2022</v>
      </c>
      <c r="F3" s="11">
        <f t="shared" si="0"/>
        <v>2023</v>
      </c>
      <c r="G3" s="11">
        <f t="shared" si="0"/>
        <v>2024</v>
      </c>
      <c r="H3" s="11">
        <f t="shared" si="0"/>
        <v>2025</v>
      </c>
      <c r="I3" s="11">
        <f t="shared" si="0"/>
        <v>2026</v>
      </c>
      <c r="J3" s="11">
        <f t="shared" si="0"/>
        <v>2027</v>
      </c>
      <c r="K3" s="11">
        <f t="shared" si="0"/>
        <v>2028</v>
      </c>
      <c r="L3" s="11">
        <f t="shared" si="0"/>
        <v>2029</v>
      </c>
      <c r="M3" s="12">
        <f t="shared" si="0"/>
        <v>2030</v>
      </c>
      <c r="N3" s="11">
        <f t="shared" si="0"/>
        <v>2031</v>
      </c>
      <c r="O3" s="12">
        <f t="shared" si="0"/>
        <v>2032</v>
      </c>
      <c r="P3" s="11">
        <f t="shared" si="0"/>
        <v>2033</v>
      </c>
      <c r="Q3" s="12">
        <f t="shared" si="0"/>
        <v>2034</v>
      </c>
      <c r="R3" s="11">
        <f t="shared" si="0"/>
        <v>2035</v>
      </c>
      <c r="S3" s="12">
        <f t="shared" si="0"/>
        <v>2036</v>
      </c>
      <c r="T3" s="11">
        <f t="shared" si="0"/>
        <v>2037</v>
      </c>
      <c r="U3" s="12">
        <f t="shared" si="0"/>
        <v>2038</v>
      </c>
      <c r="V3" s="11">
        <f t="shared" si="0"/>
        <v>2039</v>
      </c>
      <c r="W3" s="12">
        <f t="shared" si="0"/>
        <v>2040</v>
      </c>
      <c r="X3" s="11">
        <f t="shared" si="0"/>
        <v>2041</v>
      </c>
      <c r="Y3" s="12">
        <f t="shared" si="0"/>
        <v>2042</v>
      </c>
      <c r="Z3" s="11">
        <f t="shared" si="0"/>
        <v>2043</v>
      </c>
      <c r="AA3" s="12">
        <f t="shared" si="0"/>
        <v>2044</v>
      </c>
      <c r="AB3" s="11">
        <f t="shared" si="0"/>
        <v>2045</v>
      </c>
      <c r="AC3" s="12">
        <f t="shared" si="0"/>
        <v>2046</v>
      </c>
      <c r="AD3" s="11">
        <f t="shared" si="0"/>
        <v>2047</v>
      </c>
      <c r="AE3" s="12">
        <f t="shared" si="0"/>
        <v>2048</v>
      </c>
      <c r="AF3" s="11">
        <f t="shared" si="0"/>
        <v>2049</v>
      </c>
      <c r="AG3" s="12">
        <f t="shared" si="0"/>
        <v>2050</v>
      </c>
    </row>
    <row r="4" spans="1:33" ht="15" thickTop="1" x14ac:dyDescent="0.35">
      <c r="A4" s="150" t="s">
        <v>18</v>
      </c>
      <c r="B4" s="15" t="s">
        <v>15</v>
      </c>
      <c r="C4" s="16">
        <v>7931657.4550000001</v>
      </c>
      <c r="D4" s="16">
        <v>7936449.0470000003</v>
      </c>
      <c r="E4" s="16">
        <v>7940793.3250000002</v>
      </c>
      <c r="F4" s="16">
        <v>7969884.0259999996</v>
      </c>
      <c r="G4" s="16">
        <v>8010585.8430000003</v>
      </c>
      <c r="H4" s="16">
        <v>8043581.0690000001</v>
      </c>
      <c r="I4" s="16">
        <v>8070019.9879999999</v>
      </c>
      <c r="J4" s="16">
        <v>8102001.0410000002</v>
      </c>
      <c r="K4" s="16">
        <v>8136188.6119999997</v>
      </c>
      <c r="L4" s="16">
        <v>8171288.648</v>
      </c>
      <c r="M4" s="16">
        <v>8200388.6540000001</v>
      </c>
      <c r="N4" s="16">
        <v>8230099.4029999999</v>
      </c>
      <c r="O4" s="16">
        <v>8259513.5149999997</v>
      </c>
      <c r="P4" s="16">
        <v>8289191.1449999996</v>
      </c>
      <c r="Q4" s="16">
        <v>8317945.0719999997</v>
      </c>
      <c r="R4" s="16">
        <v>8344997.9289999995</v>
      </c>
      <c r="S4" s="16">
        <v>8371893.4649999999</v>
      </c>
      <c r="T4" s="16">
        <v>8398878.3489999995</v>
      </c>
      <c r="U4" s="16">
        <v>8426191.4049999993</v>
      </c>
      <c r="V4" s="16">
        <v>8452894.9949999992</v>
      </c>
      <c r="W4" s="16">
        <v>8478995.6840000004</v>
      </c>
      <c r="X4" s="16">
        <v>8505226.159</v>
      </c>
      <c r="Y4" s="16">
        <v>8531488.9450000003</v>
      </c>
      <c r="Z4" s="16">
        <v>8558304.5889999997</v>
      </c>
      <c r="AA4" s="16">
        <v>8585395.1600000001</v>
      </c>
      <c r="AB4" s="16">
        <v>8612242.4030000009</v>
      </c>
      <c r="AC4" s="16">
        <v>8638865.0480000004</v>
      </c>
      <c r="AD4" s="16">
        <v>8666044.2479999997</v>
      </c>
      <c r="AE4" s="16">
        <v>8693813.2349999994</v>
      </c>
      <c r="AF4" s="16">
        <v>8721980.1579999998</v>
      </c>
      <c r="AG4" s="16">
        <v>8745212.2949999999</v>
      </c>
    </row>
    <row r="5" spans="1:33" x14ac:dyDescent="0.35">
      <c r="A5" s="151"/>
      <c r="B5" s="14" t="s">
        <v>51</v>
      </c>
      <c r="C5" s="19">
        <v>7931881</v>
      </c>
      <c r="D5" s="19">
        <v>7933459</v>
      </c>
      <c r="E5" s="19">
        <v>7938643</v>
      </c>
      <c r="F5" s="19">
        <v>7975932</v>
      </c>
      <c r="G5" s="19">
        <v>8017104</v>
      </c>
      <c r="H5" s="19">
        <v>8049982</v>
      </c>
      <c r="I5" s="19">
        <v>8072269</v>
      </c>
      <c r="J5" s="19">
        <v>8104132</v>
      </c>
      <c r="K5" s="19">
        <v>8138256</v>
      </c>
      <c r="L5" s="19">
        <v>8174270</v>
      </c>
      <c r="M5" s="19">
        <v>8204661</v>
      </c>
      <c r="N5" s="19">
        <v>8231258</v>
      </c>
      <c r="O5" s="19">
        <v>8261214</v>
      </c>
      <c r="P5" s="19">
        <v>8291035</v>
      </c>
      <c r="Q5" s="19">
        <v>8319827</v>
      </c>
      <c r="R5" s="19">
        <v>8346786</v>
      </c>
      <c r="S5" s="19">
        <v>8373557</v>
      </c>
      <c r="T5" s="19">
        <v>8400657</v>
      </c>
      <c r="U5" s="19">
        <v>8428142</v>
      </c>
      <c r="V5" s="19">
        <v>8455056</v>
      </c>
      <c r="W5" s="19">
        <v>8481392</v>
      </c>
      <c r="X5" s="19">
        <v>8507923</v>
      </c>
      <c r="Y5" s="19">
        <v>8534409</v>
      </c>
      <c r="Z5" s="19">
        <v>8560930</v>
      </c>
      <c r="AA5" s="19">
        <v>8587674</v>
      </c>
      <c r="AB5" s="19">
        <v>8614431</v>
      </c>
      <c r="AC5" s="19">
        <v>8640602</v>
      </c>
      <c r="AD5" s="19">
        <v>8667585</v>
      </c>
      <c r="AE5" s="19">
        <v>8695001</v>
      </c>
      <c r="AF5" s="19">
        <v>8722833</v>
      </c>
      <c r="AG5" s="19">
        <v>8745729</v>
      </c>
    </row>
    <row r="6" spans="1:33" x14ac:dyDescent="0.35">
      <c r="A6" s="151"/>
      <c r="B6" s="14" t="s">
        <v>50</v>
      </c>
      <c r="C6" s="19">
        <v>7931886</v>
      </c>
      <c r="D6" s="19">
        <v>7932889</v>
      </c>
      <c r="E6" s="19">
        <v>7938708</v>
      </c>
      <c r="F6" s="19">
        <v>7969456</v>
      </c>
      <c r="G6" s="19">
        <v>8010217</v>
      </c>
      <c r="H6" s="19">
        <v>8043081</v>
      </c>
      <c r="I6" s="19">
        <v>8068304</v>
      </c>
      <c r="J6" s="19">
        <v>8100172</v>
      </c>
      <c r="K6" s="19">
        <v>8134287</v>
      </c>
      <c r="L6" s="19">
        <v>8170911</v>
      </c>
      <c r="M6" s="19">
        <v>8200917</v>
      </c>
      <c r="N6" s="19">
        <v>8230863</v>
      </c>
      <c r="O6" s="19">
        <v>8260899</v>
      </c>
      <c r="P6" s="19">
        <v>8290816</v>
      </c>
      <c r="Q6" s="19">
        <v>8319624</v>
      </c>
      <c r="R6" s="19">
        <v>8346614</v>
      </c>
      <c r="S6" s="19">
        <v>8373405</v>
      </c>
      <c r="T6" s="19">
        <v>8400339</v>
      </c>
      <c r="U6" s="19">
        <v>8427627</v>
      </c>
      <c r="V6" s="19">
        <v>8454330</v>
      </c>
      <c r="W6" s="19">
        <v>8480453</v>
      </c>
      <c r="X6" s="19">
        <v>8506760</v>
      </c>
      <c r="Y6" s="19">
        <v>8533074</v>
      </c>
      <c r="Z6" s="19">
        <v>8559706</v>
      </c>
      <c r="AA6" s="19">
        <v>8586591</v>
      </c>
      <c r="AB6" s="19">
        <v>8613383</v>
      </c>
      <c r="AC6" s="19">
        <v>8639791</v>
      </c>
      <c r="AD6" s="19">
        <v>8666889</v>
      </c>
      <c r="AE6" s="19">
        <v>8694493</v>
      </c>
      <c r="AF6" s="19">
        <v>8722502</v>
      </c>
      <c r="AG6" s="19">
        <v>8745573</v>
      </c>
    </row>
    <row r="7" spans="1:33" ht="15" thickBot="1" x14ac:dyDescent="0.4">
      <c r="A7" s="152"/>
      <c r="B7" s="17" t="s">
        <v>12</v>
      </c>
      <c r="C7" s="18">
        <v>7931890.4550000001</v>
      </c>
      <c r="D7" s="18">
        <v>7933037.0470000003</v>
      </c>
      <c r="E7" s="18">
        <v>7936945.3250000002</v>
      </c>
      <c r="F7" s="18">
        <v>7966651.0259999996</v>
      </c>
      <c r="G7" s="18">
        <v>8007338.8430000003</v>
      </c>
      <c r="H7" s="18">
        <v>8040394.0690000001</v>
      </c>
      <c r="I7" s="18">
        <v>8066309.9879999999</v>
      </c>
      <c r="J7" s="18">
        <v>8098439.0410000002</v>
      </c>
      <c r="K7" s="18">
        <v>8132776.6119999997</v>
      </c>
      <c r="L7" s="18">
        <v>8169524.648</v>
      </c>
      <c r="M7" s="18">
        <v>8199463.6540000001</v>
      </c>
      <c r="N7" s="18">
        <v>8230718.4029999999</v>
      </c>
      <c r="O7" s="18">
        <v>8260705.5149999997</v>
      </c>
      <c r="P7" s="18">
        <v>8290606.1449999996</v>
      </c>
      <c r="Q7" s="18">
        <v>8319378.0719999997</v>
      </c>
      <c r="R7" s="18">
        <v>8346322.9289999995</v>
      </c>
      <c r="S7" s="18">
        <v>8373070.4649999999</v>
      </c>
      <c r="T7" s="18">
        <v>8399944.3489999995</v>
      </c>
      <c r="U7" s="18">
        <v>8427173.4049999993</v>
      </c>
      <c r="V7" s="18">
        <v>8453823.9949999992</v>
      </c>
      <c r="W7" s="18">
        <v>8479901.6840000004</v>
      </c>
      <c r="X7" s="18">
        <v>8506148.159</v>
      </c>
      <c r="Y7" s="18">
        <v>8532427.9450000003</v>
      </c>
      <c r="Z7" s="18">
        <v>8559125.5889999997</v>
      </c>
      <c r="AA7" s="18">
        <v>8586099.1600000001</v>
      </c>
      <c r="AB7" s="18">
        <v>8612892.4030000009</v>
      </c>
      <c r="AC7" s="18">
        <v>8639395.0480000004</v>
      </c>
      <c r="AD7" s="18">
        <v>8666509.2479999997</v>
      </c>
      <c r="AE7" s="18">
        <v>8694184.2349999994</v>
      </c>
      <c r="AF7" s="18">
        <v>8722262.1579999998</v>
      </c>
      <c r="AG7" s="18">
        <v>8745408.2949999999</v>
      </c>
    </row>
    <row r="8" spans="1:33" ht="15" thickTop="1" x14ac:dyDescent="0.35">
      <c r="A8" s="150" t="s">
        <v>19</v>
      </c>
      <c r="B8" s="15" t="s">
        <v>15</v>
      </c>
      <c r="C8" s="16">
        <v>805575.50699999998</v>
      </c>
      <c r="D8" s="16">
        <v>818204.06499999994</v>
      </c>
      <c r="E8" s="16">
        <v>831755.47100000002</v>
      </c>
      <c r="F8" s="16">
        <v>846287.51399999997</v>
      </c>
      <c r="G8" s="16">
        <v>862292.11300000001</v>
      </c>
      <c r="H8" s="16">
        <v>878143.36699999997</v>
      </c>
      <c r="I8" s="16">
        <v>893191.93299999996</v>
      </c>
      <c r="J8" s="16">
        <v>909737.51599999995</v>
      </c>
      <c r="K8" s="16">
        <v>925933.147</v>
      </c>
      <c r="L8" s="16">
        <v>941843.37899999996</v>
      </c>
      <c r="M8" s="16">
        <v>957983.29</v>
      </c>
      <c r="N8" s="16">
        <v>974395.924</v>
      </c>
      <c r="O8" s="16">
        <v>991008.98699999996</v>
      </c>
      <c r="P8" s="16">
        <v>1007873.127</v>
      </c>
      <c r="Q8" s="16">
        <v>1024878.1850000001</v>
      </c>
      <c r="R8" s="16">
        <v>1041926.7169999999</v>
      </c>
      <c r="S8" s="16">
        <v>1059225.69</v>
      </c>
      <c r="T8" s="16">
        <v>1076944.923</v>
      </c>
      <c r="U8" s="16">
        <v>1095025.946</v>
      </c>
      <c r="V8" s="16">
        <v>1113326.6310000001</v>
      </c>
      <c r="W8" s="16">
        <v>1131842.7949999999</v>
      </c>
      <c r="X8" s="16">
        <v>1150657.9380000001</v>
      </c>
      <c r="Y8" s="16">
        <v>1169763.551</v>
      </c>
      <c r="Z8" s="16">
        <v>1189221.1310000001</v>
      </c>
      <c r="AA8" s="16">
        <v>1208972.378</v>
      </c>
      <c r="AB8" s="16">
        <v>1228969.3700000001</v>
      </c>
      <c r="AC8" s="16">
        <v>1249289.554</v>
      </c>
      <c r="AD8" s="16">
        <v>1269980.19</v>
      </c>
      <c r="AE8" s="16">
        <v>1291052.452</v>
      </c>
      <c r="AF8" s="16">
        <v>1312483.3670000001</v>
      </c>
      <c r="AG8" s="16">
        <v>1334251.7479999999</v>
      </c>
    </row>
    <row r="9" spans="1:33" x14ac:dyDescent="0.35">
      <c r="A9" s="151"/>
      <c r="B9" s="14" t="s">
        <v>51</v>
      </c>
      <c r="C9" s="19">
        <v>805608</v>
      </c>
      <c r="D9" s="19">
        <v>817737</v>
      </c>
      <c r="E9" s="19">
        <v>831343</v>
      </c>
      <c r="F9" s="19">
        <v>846840</v>
      </c>
      <c r="G9" s="19">
        <v>862903</v>
      </c>
      <c r="H9" s="19">
        <v>878740</v>
      </c>
      <c r="I9" s="19">
        <v>893287</v>
      </c>
      <c r="J9" s="19">
        <v>909826</v>
      </c>
      <c r="K9" s="19">
        <v>926021</v>
      </c>
      <c r="L9" s="19">
        <v>942118</v>
      </c>
      <c r="M9" s="19">
        <v>958431</v>
      </c>
      <c r="N9" s="19">
        <v>974563</v>
      </c>
      <c r="O9" s="19">
        <v>991252</v>
      </c>
      <c r="P9" s="19">
        <v>1008144</v>
      </c>
      <c r="Q9" s="19">
        <v>1025164</v>
      </c>
      <c r="R9" s="19">
        <v>1042210</v>
      </c>
      <c r="S9" s="19">
        <v>1059501</v>
      </c>
      <c r="T9" s="19">
        <v>1077239</v>
      </c>
      <c r="U9" s="19">
        <v>1095345</v>
      </c>
      <c r="V9" s="19">
        <v>1113674</v>
      </c>
      <c r="W9" s="19">
        <v>1132223</v>
      </c>
      <c r="X9" s="19">
        <v>1151082</v>
      </c>
      <c r="Y9" s="19">
        <v>1170220</v>
      </c>
      <c r="Z9" s="19">
        <v>1189636</v>
      </c>
      <c r="AA9" s="19">
        <v>1209337</v>
      </c>
      <c r="AB9" s="19">
        <v>1229328</v>
      </c>
      <c r="AC9" s="19">
        <v>1249583</v>
      </c>
      <c r="AD9" s="19">
        <v>1270252</v>
      </c>
      <c r="AE9" s="19">
        <v>1291272</v>
      </c>
      <c r="AF9" s="19">
        <v>1312652</v>
      </c>
      <c r="AG9" s="19">
        <v>1334367</v>
      </c>
    </row>
    <row r="10" spans="1:33" x14ac:dyDescent="0.35">
      <c r="A10" s="151"/>
      <c r="B10" s="14" t="s">
        <v>50</v>
      </c>
      <c r="C10" s="19">
        <v>805609</v>
      </c>
      <c r="D10" s="19">
        <v>817670</v>
      </c>
      <c r="E10" s="19">
        <v>831365</v>
      </c>
      <c r="F10" s="19">
        <v>846091</v>
      </c>
      <c r="G10" s="19">
        <v>862097</v>
      </c>
      <c r="H10" s="19">
        <v>877922</v>
      </c>
      <c r="I10" s="19">
        <v>892811</v>
      </c>
      <c r="J10" s="19">
        <v>909335</v>
      </c>
      <c r="K10" s="19">
        <v>925514</v>
      </c>
      <c r="L10" s="19">
        <v>941681</v>
      </c>
      <c r="M10" s="19">
        <v>957929</v>
      </c>
      <c r="N10" s="19">
        <v>974462</v>
      </c>
      <c r="O10" s="19">
        <v>991154</v>
      </c>
      <c r="P10" s="19">
        <v>1008052</v>
      </c>
      <c r="Q10" s="19">
        <v>1025068</v>
      </c>
      <c r="R10" s="19">
        <v>1042114</v>
      </c>
      <c r="S10" s="19">
        <v>1059404</v>
      </c>
      <c r="T10" s="19">
        <v>1077120</v>
      </c>
      <c r="U10" s="19">
        <v>1095200</v>
      </c>
      <c r="V10" s="19">
        <v>1113503</v>
      </c>
      <c r="W10" s="19">
        <v>1132025</v>
      </c>
      <c r="X10" s="19">
        <v>1150853</v>
      </c>
      <c r="Y10" s="19">
        <v>1169969</v>
      </c>
      <c r="Z10" s="19">
        <v>1189403</v>
      </c>
      <c r="AA10" s="19">
        <v>1209128</v>
      </c>
      <c r="AB10" s="19">
        <v>1229123</v>
      </c>
      <c r="AC10" s="19">
        <v>1249415</v>
      </c>
      <c r="AD10" s="19">
        <v>1270099</v>
      </c>
      <c r="AE10" s="19">
        <v>1291149</v>
      </c>
      <c r="AF10" s="19">
        <v>1312557</v>
      </c>
      <c r="AG10" s="19">
        <v>1334302</v>
      </c>
    </row>
    <row r="11" spans="1:33" ht="15" thickBot="1" x14ac:dyDescent="0.4">
      <c r="A11" s="152"/>
      <c r="B11" s="17" t="s">
        <v>12</v>
      </c>
      <c r="C11" s="18">
        <v>805609</v>
      </c>
      <c r="D11" s="18">
        <v>817691</v>
      </c>
      <c r="E11" s="18">
        <v>831173</v>
      </c>
      <c r="F11" s="18">
        <v>845771</v>
      </c>
      <c r="G11" s="18">
        <v>861765</v>
      </c>
      <c r="H11" s="18">
        <v>877611</v>
      </c>
      <c r="I11" s="18">
        <v>892580</v>
      </c>
      <c r="J11" s="18">
        <v>909133</v>
      </c>
      <c r="K11" s="18">
        <v>925337</v>
      </c>
      <c r="L11" s="18">
        <v>941518</v>
      </c>
      <c r="M11" s="18">
        <v>957755</v>
      </c>
      <c r="N11" s="18">
        <v>974451</v>
      </c>
      <c r="O11" s="18">
        <v>991135</v>
      </c>
      <c r="P11" s="18">
        <v>1008030</v>
      </c>
      <c r="Q11" s="18">
        <v>1025040</v>
      </c>
      <c r="R11" s="18">
        <v>1042079</v>
      </c>
      <c r="S11" s="18">
        <v>1059362</v>
      </c>
      <c r="T11" s="18">
        <v>1077069</v>
      </c>
      <c r="U11" s="18">
        <v>1095141</v>
      </c>
      <c r="V11" s="18">
        <v>1113436</v>
      </c>
      <c r="W11" s="18">
        <v>1131951</v>
      </c>
      <c r="X11" s="18">
        <v>1150770</v>
      </c>
      <c r="Y11" s="18">
        <v>1169879</v>
      </c>
      <c r="Z11" s="18">
        <v>1189321</v>
      </c>
      <c r="AA11" s="18">
        <v>1209057</v>
      </c>
      <c r="AB11" s="18">
        <v>1229050</v>
      </c>
      <c r="AC11" s="18">
        <v>1249354</v>
      </c>
      <c r="AD11" s="18">
        <v>1270038</v>
      </c>
      <c r="AE11" s="18">
        <v>1291097</v>
      </c>
      <c r="AF11" s="18">
        <v>1312516</v>
      </c>
      <c r="AG11" s="18">
        <v>1334272</v>
      </c>
    </row>
    <row r="12" spans="1:33" ht="15" thickTop="1" x14ac:dyDescent="0.35">
      <c r="A12" s="150" t="s">
        <v>14</v>
      </c>
      <c r="B12" s="15" t="s">
        <v>15</v>
      </c>
      <c r="C12" s="16">
        <v>668109.40899999999</v>
      </c>
      <c r="D12" s="16">
        <v>682900.505</v>
      </c>
      <c r="E12" s="16">
        <v>698417.26599999995</v>
      </c>
      <c r="F12" s="16">
        <v>713130.549</v>
      </c>
      <c r="G12" s="16">
        <v>728391.63600000006</v>
      </c>
      <c r="H12" s="16">
        <v>743550.26800000004</v>
      </c>
      <c r="I12" s="16">
        <v>753709.03500000003</v>
      </c>
      <c r="J12" s="16">
        <v>765041.39099999995</v>
      </c>
      <c r="K12" s="16">
        <v>783091.60600000003</v>
      </c>
      <c r="L12" s="16">
        <v>800707.125</v>
      </c>
      <c r="M12" s="16">
        <v>815594.12800000003</v>
      </c>
      <c r="N12" s="16">
        <v>830760.49600000004</v>
      </c>
      <c r="O12" s="16">
        <v>846156.32700000005</v>
      </c>
      <c r="P12" s="16">
        <v>861706.86699999997</v>
      </c>
      <c r="Q12" s="16">
        <v>877395.96900000004</v>
      </c>
      <c r="R12" s="16">
        <v>893114.34900000005</v>
      </c>
      <c r="S12" s="16">
        <v>909105.63899999997</v>
      </c>
      <c r="T12" s="16">
        <v>925250.19900000002</v>
      </c>
      <c r="U12" s="16">
        <v>941559.86300000001</v>
      </c>
      <c r="V12" s="16">
        <v>958008.48</v>
      </c>
      <c r="W12" s="16">
        <v>974570.76</v>
      </c>
      <c r="X12" s="16">
        <v>991406.57499999995</v>
      </c>
      <c r="Y12" s="16">
        <v>1008496.689</v>
      </c>
      <c r="Z12" s="16">
        <v>1025916.665</v>
      </c>
      <c r="AA12" s="16">
        <v>1043574.9620000001</v>
      </c>
      <c r="AB12" s="16">
        <v>1061407.6529999999</v>
      </c>
      <c r="AC12" s="16">
        <v>1079600.18</v>
      </c>
      <c r="AD12" s="16">
        <v>1098164.3929999999</v>
      </c>
      <c r="AE12" s="16">
        <v>1117133.3729999999</v>
      </c>
      <c r="AF12" s="16">
        <v>1136504.844</v>
      </c>
      <c r="AG12" s="16">
        <v>1156358.4720000001</v>
      </c>
    </row>
    <row r="13" spans="1:33" x14ac:dyDescent="0.35">
      <c r="A13" s="151"/>
      <c r="B13" s="14" t="s">
        <v>51</v>
      </c>
      <c r="C13" s="19">
        <v>668120.473</v>
      </c>
      <c r="D13" s="19">
        <v>682556.16099999996</v>
      </c>
      <c r="E13" s="19">
        <v>697931.90399999998</v>
      </c>
      <c r="F13" s="19">
        <v>713117.96100000001</v>
      </c>
      <c r="G13" s="19">
        <v>728392.15700000001</v>
      </c>
      <c r="H13" s="19">
        <v>743467.52599999995</v>
      </c>
      <c r="I13" s="19">
        <v>753414.11199999996</v>
      </c>
      <c r="J13" s="19">
        <v>764798.06799999997</v>
      </c>
      <c r="K13" s="19">
        <v>782866.1</v>
      </c>
      <c r="L13" s="19">
        <v>800669.7</v>
      </c>
      <c r="M13" s="19">
        <v>815818.96900000004</v>
      </c>
      <c r="N13" s="19">
        <v>831098.14500000002</v>
      </c>
      <c r="O13" s="19">
        <v>846550.38199999998</v>
      </c>
      <c r="P13" s="19">
        <v>862103.84499999997</v>
      </c>
      <c r="Q13" s="19">
        <v>877800.43900000001</v>
      </c>
      <c r="R13" s="19">
        <v>893517.59600000002</v>
      </c>
      <c r="S13" s="19">
        <v>909507.60199999996</v>
      </c>
      <c r="T13" s="19">
        <v>925677.04399999999</v>
      </c>
      <c r="U13" s="19">
        <v>942016.54599999997</v>
      </c>
      <c r="V13" s="19">
        <v>958496.67700000003</v>
      </c>
      <c r="W13" s="19">
        <v>975091.49399999995</v>
      </c>
      <c r="X13" s="19">
        <v>991982.848</v>
      </c>
      <c r="Y13" s="19">
        <v>1009104.888</v>
      </c>
      <c r="Z13" s="19">
        <v>1026449.35</v>
      </c>
      <c r="AA13" s="19">
        <v>1044030.384</v>
      </c>
      <c r="AB13" s="19">
        <v>1061890.7250000001</v>
      </c>
      <c r="AC13" s="19">
        <v>1079983.6029999999</v>
      </c>
      <c r="AD13" s="19">
        <v>1098554.798</v>
      </c>
      <c r="AE13" s="19">
        <v>1117446.419</v>
      </c>
      <c r="AF13" s="19">
        <v>1136749.56</v>
      </c>
      <c r="AG13" s="19">
        <v>1156533.1629999999</v>
      </c>
    </row>
    <row r="14" spans="1:33" x14ac:dyDescent="0.35">
      <c r="A14" s="151"/>
      <c r="B14" s="14" t="s">
        <v>50</v>
      </c>
      <c r="C14" s="19">
        <v>668121.94299999997</v>
      </c>
      <c r="D14" s="19">
        <v>682519.87100000004</v>
      </c>
      <c r="E14" s="19">
        <v>697950.04599999997</v>
      </c>
      <c r="F14" s="19">
        <v>712737.58700000006</v>
      </c>
      <c r="G14" s="19">
        <v>727991.60499999998</v>
      </c>
      <c r="H14" s="19">
        <v>743081.07</v>
      </c>
      <c r="I14" s="19">
        <v>753175.93700000003</v>
      </c>
      <c r="J14" s="19">
        <v>764514.02899999998</v>
      </c>
      <c r="K14" s="19">
        <v>782555.78700000001</v>
      </c>
      <c r="L14" s="19">
        <v>800347.39</v>
      </c>
      <c r="M14" s="19">
        <v>815385.48400000005</v>
      </c>
      <c r="N14" s="19">
        <v>830842.027</v>
      </c>
      <c r="O14" s="19">
        <v>846279.23499999999</v>
      </c>
      <c r="P14" s="19">
        <v>861845.17500000005</v>
      </c>
      <c r="Q14" s="19">
        <v>877544.47199999995</v>
      </c>
      <c r="R14" s="19">
        <v>893265.54399999999</v>
      </c>
      <c r="S14" s="19">
        <v>909257.00600000005</v>
      </c>
      <c r="T14" s="19">
        <v>925406.78899999999</v>
      </c>
      <c r="U14" s="19">
        <v>941723.49699999997</v>
      </c>
      <c r="V14" s="19">
        <v>958179.78200000001</v>
      </c>
      <c r="W14" s="19">
        <v>974750.38899999997</v>
      </c>
      <c r="X14" s="19">
        <v>991608.25800000003</v>
      </c>
      <c r="Y14" s="19">
        <v>1008708.36</v>
      </c>
      <c r="Z14" s="19">
        <v>1026094.059</v>
      </c>
      <c r="AA14" s="19">
        <v>1043717.1139999999</v>
      </c>
      <c r="AB14" s="19">
        <v>1061572.469</v>
      </c>
      <c r="AC14" s="19">
        <v>1079723.3689999999</v>
      </c>
      <c r="AD14" s="19">
        <v>1098299.5109999999</v>
      </c>
      <c r="AE14" s="19">
        <v>1117235.939</v>
      </c>
      <c r="AF14" s="19">
        <v>1136578.182</v>
      </c>
      <c r="AG14" s="19">
        <v>1156401.4709999999</v>
      </c>
    </row>
    <row r="15" spans="1:33" ht="15" thickBot="1" x14ac:dyDescent="0.4">
      <c r="A15" s="152"/>
      <c r="B15" s="17" t="s">
        <v>12</v>
      </c>
      <c r="C15" s="18">
        <v>668122.52099999995</v>
      </c>
      <c r="D15" s="18">
        <v>682527.67</v>
      </c>
      <c r="E15" s="18">
        <v>697890.978</v>
      </c>
      <c r="F15" s="18">
        <v>712617.39800000004</v>
      </c>
      <c r="G15" s="18">
        <v>727856.70400000003</v>
      </c>
      <c r="H15" s="18">
        <v>742978.45400000003</v>
      </c>
      <c r="I15" s="18">
        <v>753095.28300000005</v>
      </c>
      <c r="J15" s="18">
        <v>764428.87600000005</v>
      </c>
      <c r="K15" s="18">
        <v>782468.65300000005</v>
      </c>
      <c r="L15" s="18">
        <v>800257.48499999999</v>
      </c>
      <c r="M15" s="18">
        <v>815264.44799999997</v>
      </c>
      <c r="N15" s="18">
        <v>830776.17500000005</v>
      </c>
      <c r="O15" s="18">
        <v>846203.31400000001</v>
      </c>
      <c r="P15" s="18">
        <v>861772.94900000002</v>
      </c>
      <c r="Q15" s="18">
        <v>877471.228</v>
      </c>
      <c r="R15" s="18">
        <v>893190.38699999999</v>
      </c>
      <c r="S15" s="18">
        <v>909179.30099999998</v>
      </c>
      <c r="T15" s="18">
        <v>925324.34100000001</v>
      </c>
      <c r="U15" s="18">
        <v>941635.43799999997</v>
      </c>
      <c r="V15" s="18">
        <v>958086.50899999996</v>
      </c>
      <c r="W15" s="18">
        <v>974652.42500000005</v>
      </c>
      <c r="X15" s="18">
        <v>991498.24800000002</v>
      </c>
      <c r="Y15" s="18">
        <v>1008593.713</v>
      </c>
      <c r="Z15" s="18">
        <v>1025995.472</v>
      </c>
      <c r="AA15" s="18">
        <v>1043635.86</v>
      </c>
      <c r="AB15" s="18">
        <v>1061474.199</v>
      </c>
      <c r="AC15" s="18">
        <v>1079645.2450000001</v>
      </c>
      <c r="AD15" s="18">
        <v>1098210.4539999999</v>
      </c>
      <c r="AE15" s="18">
        <v>1117162.058</v>
      </c>
      <c r="AF15" s="18">
        <v>1136517.588</v>
      </c>
      <c r="AG15" s="18">
        <v>1156355.0449999999</v>
      </c>
    </row>
    <row r="16" spans="1:33" ht="15" thickTop="1" x14ac:dyDescent="0.35">
      <c r="A16" s="150" t="s">
        <v>16</v>
      </c>
      <c r="B16" s="15" t="s">
        <v>15</v>
      </c>
      <c r="C16" s="16">
        <v>12879442.819</v>
      </c>
      <c r="D16" s="16">
        <v>12910405.592</v>
      </c>
      <c r="E16" s="16">
        <v>12952555.721999999</v>
      </c>
      <c r="F16" s="16">
        <v>13003878.551000001</v>
      </c>
      <c r="G16" s="16">
        <v>13061797.988</v>
      </c>
      <c r="H16" s="16">
        <v>13124054.700999999</v>
      </c>
      <c r="I16" s="16">
        <v>13190370.427999999</v>
      </c>
      <c r="J16" s="16">
        <v>13261314.124</v>
      </c>
      <c r="K16" s="16">
        <v>13333692.971999999</v>
      </c>
      <c r="L16" s="16">
        <v>13406413.965</v>
      </c>
      <c r="M16" s="16">
        <v>13478069.767000001</v>
      </c>
      <c r="N16" s="16">
        <v>13548669.723999999</v>
      </c>
      <c r="O16" s="16">
        <v>13617559.669</v>
      </c>
      <c r="P16" s="16">
        <v>13684387.52</v>
      </c>
      <c r="Q16" s="16">
        <v>13748752.346999999</v>
      </c>
      <c r="R16" s="16">
        <v>13809558.098999999</v>
      </c>
      <c r="S16" s="16">
        <v>13867297.356000001</v>
      </c>
      <c r="T16" s="16">
        <v>13921994.992000001</v>
      </c>
      <c r="U16" s="16">
        <v>13973863.225</v>
      </c>
      <c r="V16" s="16">
        <v>14022652.347999999</v>
      </c>
      <c r="W16" s="16">
        <v>14068068.046</v>
      </c>
      <c r="X16" s="16">
        <v>14110584.546</v>
      </c>
      <c r="Y16" s="16">
        <v>14150188.528999999</v>
      </c>
      <c r="Z16" s="16">
        <v>14187402.971000001</v>
      </c>
      <c r="AA16" s="16">
        <v>14222375.032</v>
      </c>
      <c r="AB16" s="16">
        <v>14254824.189999999</v>
      </c>
      <c r="AC16" s="16">
        <v>14285470.609999999</v>
      </c>
      <c r="AD16" s="16">
        <v>14314873.804</v>
      </c>
      <c r="AE16" s="16">
        <v>14343654.878</v>
      </c>
      <c r="AF16" s="16">
        <v>14372145.026000001</v>
      </c>
      <c r="AG16" s="16">
        <v>14400702.436000001</v>
      </c>
    </row>
    <row r="17" spans="1:33" x14ac:dyDescent="0.35">
      <c r="A17" s="151"/>
      <c r="B17" s="14" t="s">
        <v>51</v>
      </c>
      <c r="C17" s="19">
        <v>12879528.511</v>
      </c>
      <c r="D17" s="19">
        <v>12909361.461999999</v>
      </c>
      <c r="E17" s="19">
        <v>12950823.27</v>
      </c>
      <c r="F17" s="19">
        <v>13004113.134</v>
      </c>
      <c r="G17" s="19">
        <v>13063551.666999999</v>
      </c>
      <c r="H17" s="19">
        <v>13126769.183</v>
      </c>
      <c r="I17" s="19">
        <v>13192620.52</v>
      </c>
      <c r="J17" s="19">
        <v>13263305.793</v>
      </c>
      <c r="K17" s="19">
        <v>13335500.186000001</v>
      </c>
      <c r="L17" s="19">
        <v>13408592.631999999</v>
      </c>
      <c r="M17" s="19">
        <v>13481229.457</v>
      </c>
      <c r="N17" s="19">
        <v>13551860.241</v>
      </c>
      <c r="O17" s="19">
        <v>13620979.433</v>
      </c>
      <c r="P17" s="19">
        <v>13688017.804</v>
      </c>
      <c r="Q17" s="19">
        <v>13752564.613</v>
      </c>
      <c r="R17" s="19">
        <v>13813484.131999999</v>
      </c>
      <c r="S17" s="19">
        <v>13871277.957</v>
      </c>
      <c r="T17" s="19">
        <v>13926073.858999999</v>
      </c>
      <c r="U17" s="19">
        <v>13978086.77</v>
      </c>
      <c r="V17" s="19">
        <v>14027063.896</v>
      </c>
      <c r="W17" s="19">
        <v>14072706.841</v>
      </c>
      <c r="X17" s="19">
        <v>14115524.986</v>
      </c>
      <c r="Y17" s="19">
        <v>14155433.698999999</v>
      </c>
      <c r="Z17" s="19">
        <v>14192698.119999999</v>
      </c>
      <c r="AA17" s="19">
        <v>14227530.309</v>
      </c>
      <c r="AB17" s="19">
        <v>14259896.399</v>
      </c>
      <c r="AC17" s="19">
        <v>14290239.045</v>
      </c>
      <c r="AD17" s="19">
        <v>14319382.806</v>
      </c>
      <c r="AE17" s="19">
        <v>14347777.579</v>
      </c>
      <c r="AF17" s="19">
        <v>14375808.991</v>
      </c>
      <c r="AG17" s="19">
        <v>14403849.039999999</v>
      </c>
    </row>
    <row r="18" spans="1:33" x14ac:dyDescent="0.35">
      <c r="A18" s="151"/>
      <c r="B18" s="14" t="s">
        <v>50</v>
      </c>
      <c r="C18" s="19">
        <v>12879531.551000001</v>
      </c>
      <c r="D18" s="19">
        <v>12909188.123</v>
      </c>
      <c r="E18" s="19">
        <v>12950648.613</v>
      </c>
      <c r="F18" s="19">
        <v>13001905.864</v>
      </c>
      <c r="G18" s="19">
        <v>13059740.056</v>
      </c>
      <c r="H18" s="19">
        <v>13121760.136</v>
      </c>
      <c r="I18" s="19">
        <v>13187528.937999999</v>
      </c>
      <c r="J18" s="19">
        <v>13258033.254000001</v>
      </c>
      <c r="K18" s="19">
        <v>13330041.024</v>
      </c>
      <c r="L18" s="19">
        <v>13403071.702</v>
      </c>
      <c r="M18" s="19">
        <v>13475382.710999999</v>
      </c>
      <c r="N18" s="19">
        <v>13546854.679</v>
      </c>
      <c r="O18" s="19">
        <v>13616572.078</v>
      </c>
      <c r="P18" s="19">
        <v>13684105.589</v>
      </c>
      <c r="Q18" s="19">
        <v>13749043.366</v>
      </c>
      <c r="R18" s="19">
        <v>13810288.055</v>
      </c>
      <c r="S18" s="19">
        <v>13868354.637</v>
      </c>
      <c r="T18" s="19">
        <v>13923316.251</v>
      </c>
      <c r="U18" s="19">
        <v>13975407.32</v>
      </c>
      <c r="V18" s="19">
        <v>14024394.105</v>
      </c>
      <c r="W18" s="19">
        <v>14069990.68</v>
      </c>
      <c r="X18" s="19">
        <v>14112705.856000001</v>
      </c>
      <c r="Y18" s="19">
        <v>14152494.423</v>
      </c>
      <c r="Z18" s="19">
        <v>14189769.112</v>
      </c>
      <c r="AA18" s="19">
        <v>14224705.91</v>
      </c>
      <c r="AB18" s="19">
        <v>14257157.346000001</v>
      </c>
      <c r="AC18" s="19">
        <v>14287702.726</v>
      </c>
      <c r="AD18" s="19">
        <v>14317030.943</v>
      </c>
      <c r="AE18" s="19">
        <v>14345670.748</v>
      </c>
      <c r="AF18" s="19">
        <v>14373976.748</v>
      </c>
      <c r="AG18" s="19">
        <v>14402313.819</v>
      </c>
    </row>
    <row r="19" spans="1:33" ht="15" thickBot="1" x14ac:dyDescent="0.4">
      <c r="A19" s="152"/>
      <c r="B19" s="17" t="s">
        <v>12</v>
      </c>
      <c r="C19" s="18">
        <v>12879533.753</v>
      </c>
      <c r="D19" s="18">
        <v>12909232.929</v>
      </c>
      <c r="E19" s="18">
        <v>12950201.844000001</v>
      </c>
      <c r="F19" s="18">
        <v>13000796.312999999</v>
      </c>
      <c r="G19" s="18">
        <v>13058085.653000001</v>
      </c>
      <c r="H19" s="18">
        <v>13119784.98</v>
      </c>
      <c r="I19" s="18">
        <v>13185470.877</v>
      </c>
      <c r="J19" s="18">
        <v>13255946.832</v>
      </c>
      <c r="K19" s="18">
        <v>13327971.205</v>
      </c>
      <c r="L19" s="18">
        <v>13401024.369000001</v>
      </c>
      <c r="M19" s="18">
        <v>13473281.365</v>
      </c>
      <c r="N19" s="18">
        <v>13545096.611</v>
      </c>
      <c r="O19" s="18">
        <v>13615036.616</v>
      </c>
      <c r="P19" s="18">
        <v>13682742.582</v>
      </c>
      <c r="Q19" s="18">
        <v>13747804.909</v>
      </c>
      <c r="R19" s="18">
        <v>13809137.555</v>
      </c>
      <c r="S19" s="18">
        <v>13867265.205</v>
      </c>
      <c r="T19" s="18">
        <v>13922261.835000001</v>
      </c>
      <c r="U19" s="18">
        <v>13974368.091</v>
      </c>
      <c r="V19" s="18">
        <v>14023356.93</v>
      </c>
      <c r="W19" s="18">
        <v>14068947.757999999</v>
      </c>
      <c r="X19" s="18">
        <v>14111636.751</v>
      </c>
      <c r="Y19" s="18">
        <v>14151399.936000001</v>
      </c>
      <c r="Z19" s="18">
        <v>14188698.345000001</v>
      </c>
      <c r="AA19" s="18">
        <v>14223698.509</v>
      </c>
      <c r="AB19" s="18">
        <v>14256175.719000001</v>
      </c>
      <c r="AC19" s="18">
        <v>14286792.689999999</v>
      </c>
      <c r="AD19" s="18">
        <v>14316163.676000001</v>
      </c>
      <c r="AE19" s="18">
        <v>14344873.91</v>
      </c>
      <c r="AF19" s="18">
        <v>14373265.255999999</v>
      </c>
      <c r="AG19" s="18">
        <v>14401701.119999999</v>
      </c>
    </row>
    <row r="20" spans="1:33" ht="15" thickTop="1" x14ac:dyDescent="0.35">
      <c r="A20" s="150" t="s">
        <v>17</v>
      </c>
      <c r="B20" s="15" t="s">
        <v>15</v>
      </c>
      <c r="C20" s="16">
        <f t="shared" ref="C20:AG23" si="1">C12*1000000/(C16/2.4)</f>
        <v>124497.82216001934</v>
      </c>
      <c r="D20" s="16">
        <f t="shared" si="1"/>
        <v>126948.85534933083</v>
      </c>
      <c r="E20" s="16">
        <f t="shared" si="1"/>
        <v>129410.86488074016</v>
      </c>
      <c r="F20" s="16">
        <f t="shared" si="1"/>
        <v>131615.60305931835</v>
      </c>
      <c r="G20" s="16">
        <f t="shared" si="1"/>
        <v>133836.08657904778</v>
      </c>
      <c r="H20" s="16">
        <f t="shared" si="1"/>
        <v>135973.27075023748</v>
      </c>
      <c r="I20" s="16">
        <f t="shared" si="1"/>
        <v>137138.05035832312</v>
      </c>
      <c r="J20" s="16">
        <f t="shared" si="1"/>
        <v>138455.30851856322</v>
      </c>
      <c r="K20" s="16">
        <f t="shared" si="1"/>
        <v>140952.68717726404</v>
      </c>
      <c r="L20" s="16">
        <f t="shared" si="1"/>
        <v>143341.62028839006</v>
      </c>
      <c r="M20" s="16">
        <f t="shared" si="1"/>
        <v>145230.43292093682</v>
      </c>
      <c r="N20" s="16">
        <f t="shared" si="1"/>
        <v>147160.21801521626</v>
      </c>
      <c r="O20" s="16">
        <f t="shared" si="1"/>
        <v>149129.15633650601</v>
      </c>
      <c r="P20" s="16">
        <f t="shared" si="1"/>
        <v>151128.17272804037</v>
      </c>
      <c r="Q20" s="16">
        <f t="shared" si="1"/>
        <v>153159.37566214713</v>
      </c>
      <c r="R20" s="16">
        <f t="shared" si="1"/>
        <v>155216.7290389413</v>
      </c>
      <c r="S20" s="16">
        <f t="shared" si="1"/>
        <v>157338.05063724055</v>
      </c>
      <c r="T20" s="16">
        <f t="shared" si="1"/>
        <v>159503.03666076766</v>
      </c>
      <c r="U20" s="16">
        <f t="shared" si="1"/>
        <v>161712.16469023368</v>
      </c>
      <c r="V20" s="16">
        <f t="shared" si="1"/>
        <v>163964.72614026756</v>
      </c>
      <c r="W20" s="16">
        <f t="shared" si="1"/>
        <v>166260.91204222199</v>
      </c>
      <c r="X20" s="16">
        <f t="shared" si="1"/>
        <v>168623.47355230537</v>
      </c>
      <c r="Y20" s="16">
        <f t="shared" si="1"/>
        <v>171050.16294585372</v>
      </c>
      <c r="Z20" s="16">
        <f t="shared" si="1"/>
        <v>173548.32318733042</v>
      </c>
      <c r="AA20" s="16">
        <f t="shared" si="1"/>
        <v>176101.38272719961</v>
      </c>
      <c r="AB20" s="16">
        <f t="shared" si="1"/>
        <v>178702.89617370578</v>
      </c>
      <c r="AC20" s="16">
        <f t="shared" si="1"/>
        <v>181375.92402354881</v>
      </c>
      <c r="AD20" s="16">
        <f t="shared" si="1"/>
        <v>184115.80704704055</v>
      </c>
      <c r="AE20" s="16">
        <f t="shared" si="1"/>
        <v>186920.28761178898</v>
      </c>
      <c r="AF20" s="16">
        <f t="shared" si="1"/>
        <v>189784.58822017175</v>
      </c>
      <c r="AG20" s="16">
        <f t="shared" si="1"/>
        <v>192717.01121066062</v>
      </c>
    </row>
    <row r="21" spans="1:33" x14ac:dyDescent="0.35">
      <c r="A21" s="151"/>
      <c r="B21" s="14" t="s">
        <v>51</v>
      </c>
      <c r="C21" s="19">
        <f t="shared" si="1"/>
        <v>124499.05552291844</v>
      </c>
      <c r="D21" s="19">
        <f t="shared" si="1"/>
        <v>126895.1056349312</v>
      </c>
      <c r="E21" s="19">
        <f t="shared" si="1"/>
        <v>129338.230835112</v>
      </c>
      <c r="F21" s="19">
        <f t="shared" si="1"/>
        <v>131610.90562379293</v>
      </c>
      <c r="G21" s="19">
        <f t="shared" si="1"/>
        <v>133818.21585442196</v>
      </c>
      <c r="H21" s="19">
        <f t="shared" si="1"/>
        <v>135930.02493795732</v>
      </c>
      <c r="I21" s="19">
        <f t="shared" si="1"/>
        <v>137061.00816428242</v>
      </c>
      <c r="J21" s="19">
        <f t="shared" si="1"/>
        <v>138390.48815181004</v>
      </c>
      <c r="K21" s="19">
        <f t="shared" si="1"/>
        <v>140893.00092189282</v>
      </c>
      <c r="L21" s="19">
        <f t="shared" si="1"/>
        <v>143311.63103680455</v>
      </c>
      <c r="M21" s="19">
        <f t="shared" si="1"/>
        <v>145236.42163685191</v>
      </c>
      <c r="N21" s="19">
        <f t="shared" si="1"/>
        <v>147185.36883706928</v>
      </c>
      <c r="O21" s="19">
        <f t="shared" si="1"/>
        <v>149161.14709619794</v>
      </c>
      <c r="P21" s="19">
        <f t="shared" si="1"/>
        <v>151157.6955573048</v>
      </c>
      <c r="Q21" s="19">
        <f t="shared" si="1"/>
        <v>153187.50450432804</v>
      </c>
      <c r="R21" s="19">
        <f t="shared" si="1"/>
        <v>155242.67519388784</v>
      </c>
      <c r="S21" s="19">
        <f t="shared" si="1"/>
        <v>157362.44717801668</v>
      </c>
      <c r="T21" s="19">
        <f t="shared" si="1"/>
        <v>159529.88100549468</v>
      </c>
      <c r="U21" s="19">
        <f t="shared" si="1"/>
        <v>161741.71384114251</v>
      </c>
      <c r="V21" s="19">
        <f t="shared" si="1"/>
        <v>163996.68824892049</v>
      </c>
      <c r="W21" s="19">
        <f t="shared" si="1"/>
        <v>166294.9148334355</v>
      </c>
      <c r="X21" s="19">
        <f t="shared" si="1"/>
        <v>168662.43639972826</v>
      </c>
      <c r="Y21" s="19">
        <f t="shared" si="1"/>
        <v>171089.89965959787</v>
      </c>
      <c r="Z21" s="19">
        <f t="shared" si="1"/>
        <v>173573.65168843596</v>
      </c>
      <c r="AA21" s="19">
        <f t="shared" si="1"/>
        <v>176114.39703031033</v>
      </c>
      <c r="AB21" s="19">
        <f t="shared" si="1"/>
        <v>178720.63503762346</v>
      </c>
      <c r="AC21" s="19">
        <f t="shared" si="1"/>
        <v>181379.79630976843</v>
      </c>
      <c r="AD21" s="19">
        <f t="shared" si="1"/>
        <v>184123.26501218058</v>
      </c>
      <c r="AE21" s="19">
        <f t="shared" si="1"/>
        <v>186918.94203359395</v>
      </c>
      <c r="AF21" s="19">
        <f t="shared" si="1"/>
        <v>189777.07242131513</v>
      </c>
      <c r="AG21" s="19">
        <f t="shared" si="1"/>
        <v>192704.01845311202</v>
      </c>
    </row>
    <row r="22" spans="1:33" x14ac:dyDescent="0.35">
      <c r="A22" s="151"/>
      <c r="B22" s="14" t="s">
        <v>50</v>
      </c>
      <c r="C22" s="19">
        <f t="shared" si="1"/>
        <v>124499.30005998553</v>
      </c>
      <c r="D22" s="19">
        <f t="shared" si="1"/>
        <v>126890.06270514631</v>
      </c>
      <c r="E22" s="19">
        <f t="shared" si="1"/>
        <v>129343.33719150843</v>
      </c>
      <c r="F22" s="19">
        <f t="shared" si="1"/>
        <v>131563.03596507871</v>
      </c>
      <c r="G22" s="19">
        <f t="shared" si="1"/>
        <v>133783.66219450886</v>
      </c>
      <c r="H22" s="19">
        <f t="shared" si="1"/>
        <v>135911.2306212027</v>
      </c>
      <c r="I22" s="19">
        <f t="shared" si="1"/>
        <v>137070.58064466636</v>
      </c>
      <c r="J22" s="19">
        <f t="shared" si="1"/>
        <v>138394.10676137981</v>
      </c>
      <c r="K22" s="19">
        <f t="shared" si="1"/>
        <v>140894.831862747</v>
      </c>
      <c r="L22" s="19">
        <f t="shared" si="1"/>
        <v>143312.9493527498</v>
      </c>
      <c r="M22" s="19">
        <f t="shared" si="1"/>
        <v>145222.23253834236</v>
      </c>
      <c r="N22" s="19">
        <f t="shared" si="1"/>
        <v>147194.37921564787</v>
      </c>
      <c r="O22" s="19">
        <f t="shared" si="1"/>
        <v>149161.63571605191</v>
      </c>
      <c r="P22" s="19">
        <f t="shared" si="1"/>
        <v>151155.54367416684</v>
      </c>
      <c r="Q22" s="19">
        <f t="shared" si="1"/>
        <v>153182.05614277063</v>
      </c>
      <c r="R22" s="19">
        <f t="shared" si="1"/>
        <v>155234.80010424735</v>
      </c>
      <c r="S22" s="19">
        <f t="shared" si="1"/>
        <v>157352.25061075139</v>
      </c>
      <c r="T22" s="19">
        <f t="shared" si="1"/>
        <v>159514.89239788582</v>
      </c>
      <c r="U22" s="19">
        <f t="shared" si="1"/>
        <v>161722.39857120672</v>
      </c>
      <c r="V22" s="19">
        <f t="shared" si="1"/>
        <v>163973.67754947301</v>
      </c>
      <c r="W22" s="19">
        <f t="shared" si="1"/>
        <v>166268.83320721574</v>
      </c>
      <c r="X22" s="19">
        <f t="shared" si="1"/>
        <v>168632.42552371381</v>
      </c>
      <c r="Y22" s="19">
        <f t="shared" si="1"/>
        <v>171058.18887062493</v>
      </c>
      <c r="Z22" s="19">
        <f t="shared" si="1"/>
        <v>173549.38774284968</v>
      </c>
      <c r="AA22" s="19">
        <f t="shared" si="1"/>
        <v>176096.51049720717</v>
      </c>
      <c r="AB22" s="19">
        <f t="shared" si="1"/>
        <v>178701.39634215407</v>
      </c>
      <c r="AC22" s="19">
        <f t="shared" si="1"/>
        <v>181368.28119221886</v>
      </c>
      <c r="AD22" s="19">
        <f t="shared" si="1"/>
        <v>184110.71659300805</v>
      </c>
      <c r="AE22" s="19">
        <f t="shared" si="1"/>
        <v>186911.18043217479</v>
      </c>
      <c r="AF22" s="19">
        <f t="shared" si="1"/>
        <v>189772.64848988608</v>
      </c>
      <c r="AG22" s="19">
        <f t="shared" si="1"/>
        <v>192702.61468255537</v>
      </c>
    </row>
    <row r="23" spans="1:33" ht="15" thickBot="1" x14ac:dyDescent="0.4">
      <c r="A23" s="152"/>
      <c r="B23" s="17" t="s">
        <v>12</v>
      </c>
      <c r="C23" s="18">
        <f t="shared" si="1"/>
        <v>124499.38648023666</v>
      </c>
      <c r="D23" s="18">
        <f t="shared" si="1"/>
        <v>126891.0722278594</v>
      </c>
      <c r="E23" s="18">
        <f t="shared" si="1"/>
        <v>129336.85261253445</v>
      </c>
      <c r="F23" s="18">
        <f t="shared" si="1"/>
        <v>131552.0768131582</v>
      </c>
      <c r="G23" s="18">
        <f t="shared" si="1"/>
        <v>133775.81798896167</v>
      </c>
      <c r="H23" s="18">
        <f t="shared" si="1"/>
        <v>135912.920243606</v>
      </c>
      <c r="I23" s="18">
        <f t="shared" si="1"/>
        <v>137077.29485435196</v>
      </c>
      <c r="J23" s="18">
        <f t="shared" si="1"/>
        <v>138400.47230509287</v>
      </c>
      <c r="K23" s="18">
        <f t="shared" si="1"/>
        <v>140901.02224226706</v>
      </c>
      <c r="L23" s="18">
        <f t="shared" si="1"/>
        <v>143318.74274050878</v>
      </c>
      <c r="M23" s="18">
        <f t="shared" si="1"/>
        <v>145223.32178728312</v>
      </c>
      <c r="N23" s="18">
        <f t="shared" si="1"/>
        <v>147201.81607126966</v>
      </c>
      <c r="O23" s="18">
        <f t="shared" si="1"/>
        <v>149165.07468025159</v>
      </c>
      <c r="P23" s="18">
        <f t="shared" si="1"/>
        <v>151157.93235201563</v>
      </c>
      <c r="Q23" s="18">
        <f t="shared" si="1"/>
        <v>153183.06894370841</v>
      </c>
      <c r="R23" s="18">
        <f t="shared" si="1"/>
        <v>155234.67126473997</v>
      </c>
      <c r="S23" s="18">
        <f t="shared" si="1"/>
        <v>157351.16406465234</v>
      </c>
      <c r="T23" s="18">
        <f t="shared" si="1"/>
        <v>159512.76054994549</v>
      </c>
      <c r="U23" s="18">
        <f t="shared" si="1"/>
        <v>161719.30183057606</v>
      </c>
      <c r="V23" s="18">
        <f t="shared" si="1"/>
        <v>163969.84210541661</v>
      </c>
      <c r="W23" s="18">
        <f t="shared" si="1"/>
        <v>166264.4470813309</v>
      </c>
      <c r="X23" s="18">
        <f t="shared" si="1"/>
        <v>168626.4915394292</v>
      </c>
      <c r="Y23" s="18">
        <f t="shared" si="1"/>
        <v>171051.97522134392</v>
      </c>
      <c r="Z23" s="18">
        <f t="shared" si="1"/>
        <v>173545.80899013396</v>
      </c>
      <c r="AA23" s="18">
        <f t="shared" si="1"/>
        <v>176095.27243671133</v>
      </c>
      <c r="AB23" s="18">
        <f t="shared" si="1"/>
        <v>178697.15748556281</v>
      </c>
      <c r="AC23" s="18">
        <f t="shared" si="1"/>
        <v>181366.71009537834</v>
      </c>
      <c r="AD23" s="18">
        <f t="shared" si="1"/>
        <v>184106.94018667625</v>
      </c>
      <c r="AE23" s="18">
        <f t="shared" si="1"/>
        <v>186909.20227126626</v>
      </c>
      <c r="AF23" s="18">
        <f t="shared" si="1"/>
        <v>189771.92465444611</v>
      </c>
      <c r="AG23" s="18">
        <f t="shared" si="1"/>
        <v>192703.076176601</v>
      </c>
    </row>
    <row r="24" spans="1:33" ht="15" thickTop="1" x14ac:dyDescent="0.35"/>
  </sheetData>
  <mergeCells count="5">
    <mergeCell ref="A12:A15"/>
    <mergeCell ref="A16:A19"/>
    <mergeCell ref="A20:A23"/>
    <mergeCell ref="A8:A11"/>
    <mergeCell ref="A4:A7"/>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CD38-F170-4D14-A996-2531721CC37D}">
  <dimension ref="A1:AG57"/>
  <sheetViews>
    <sheetView tabSelected="1" workbookViewId="0">
      <selection activeCell="E30" sqref="E30"/>
    </sheetView>
  </sheetViews>
  <sheetFormatPr defaultColWidth="25.81640625" defaultRowHeight="14.5" x14ac:dyDescent="0.35"/>
  <cols>
    <col min="1" max="1" width="25.81640625" style="2"/>
    <col min="2" max="2" width="32.6328125" style="2" customWidth="1"/>
    <col min="3" max="33" width="12" style="2" customWidth="1"/>
    <col min="34" max="16384" width="25.81640625" style="2"/>
  </cols>
  <sheetData>
    <row r="1" spans="1:33" x14ac:dyDescent="0.35">
      <c r="A1" s="153" t="s">
        <v>45</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row>
    <row r="2" spans="1:33" ht="15" thickBot="1" x14ac:dyDescent="0.4">
      <c r="E2" s="72"/>
      <c r="F2" s="72"/>
      <c r="G2" s="72"/>
      <c r="H2" s="72"/>
      <c r="I2" s="72"/>
      <c r="J2" s="72"/>
      <c r="K2" s="72"/>
      <c r="L2" s="72"/>
      <c r="M2" s="72"/>
    </row>
    <row r="3" spans="1:33" ht="15" thickBot="1" x14ac:dyDescent="0.4">
      <c r="A3" s="35" t="s">
        <v>13</v>
      </c>
      <c r="B3" s="36" t="s">
        <v>20</v>
      </c>
      <c r="C3" s="36">
        <v>2020</v>
      </c>
      <c r="D3" s="36">
        <f t="shared" ref="D3:AG3" si="0">C3+1</f>
        <v>2021</v>
      </c>
      <c r="E3" s="36">
        <f t="shared" si="0"/>
        <v>2022</v>
      </c>
      <c r="F3" s="36">
        <f t="shared" si="0"/>
        <v>2023</v>
      </c>
      <c r="G3" s="36">
        <f t="shared" si="0"/>
        <v>2024</v>
      </c>
      <c r="H3" s="36">
        <f t="shared" si="0"/>
        <v>2025</v>
      </c>
      <c r="I3" s="36">
        <f t="shared" si="0"/>
        <v>2026</v>
      </c>
      <c r="J3" s="36">
        <f t="shared" si="0"/>
        <v>2027</v>
      </c>
      <c r="K3" s="36">
        <f t="shared" si="0"/>
        <v>2028</v>
      </c>
      <c r="L3" s="36">
        <f t="shared" si="0"/>
        <v>2029</v>
      </c>
      <c r="M3" s="36">
        <f t="shared" si="0"/>
        <v>2030</v>
      </c>
      <c r="N3" s="36">
        <f t="shared" si="0"/>
        <v>2031</v>
      </c>
      <c r="O3" s="36">
        <f t="shared" si="0"/>
        <v>2032</v>
      </c>
      <c r="P3" s="36">
        <f t="shared" si="0"/>
        <v>2033</v>
      </c>
      <c r="Q3" s="36">
        <f t="shared" si="0"/>
        <v>2034</v>
      </c>
      <c r="R3" s="36">
        <f t="shared" si="0"/>
        <v>2035</v>
      </c>
      <c r="S3" s="36">
        <f t="shared" si="0"/>
        <v>2036</v>
      </c>
      <c r="T3" s="36">
        <f t="shared" si="0"/>
        <v>2037</v>
      </c>
      <c r="U3" s="36">
        <f t="shared" si="0"/>
        <v>2038</v>
      </c>
      <c r="V3" s="36">
        <f t="shared" si="0"/>
        <v>2039</v>
      </c>
      <c r="W3" s="36">
        <f t="shared" si="0"/>
        <v>2040</v>
      </c>
      <c r="X3" s="36">
        <f t="shared" si="0"/>
        <v>2041</v>
      </c>
      <c r="Y3" s="36">
        <f t="shared" si="0"/>
        <v>2042</v>
      </c>
      <c r="Z3" s="36">
        <f t="shared" si="0"/>
        <v>2043</v>
      </c>
      <c r="AA3" s="36">
        <f t="shared" si="0"/>
        <v>2044</v>
      </c>
      <c r="AB3" s="36">
        <f t="shared" si="0"/>
        <v>2045</v>
      </c>
      <c r="AC3" s="36">
        <f t="shared" si="0"/>
        <v>2046</v>
      </c>
      <c r="AD3" s="36">
        <f t="shared" si="0"/>
        <v>2047</v>
      </c>
      <c r="AE3" s="36">
        <f t="shared" si="0"/>
        <v>2048</v>
      </c>
      <c r="AF3" s="36">
        <f t="shared" si="0"/>
        <v>2049</v>
      </c>
      <c r="AG3" s="37">
        <f t="shared" si="0"/>
        <v>2050</v>
      </c>
    </row>
    <row r="4" spans="1:33" x14ac:dyDescent="0.35">
      <c r="A4" s="154" t="s">
        <v>48</v>
      </c>
      <c r="B4" s="33" t="s">
        <v>21</v>
      </c>
      <c r="C4" s="38">
        <v>7931657.4550000001</v>
      </c>
      <c r="D4" s="38">
        <v>7936449.0470000003</v>
      </c>
      <c r="E4" s="38">
        <v>7940793.3250000002</v>
      </c>
      <c r="F4" s="38">
        <v>7969884.0259999996</v>
      </c>
      <c r="G4" s="38">
        <v>8010585.8430000003</v>
      </c>
      <c r="H4" s="38">
        <v>8043581.0690000001</v>
      </c>
      <c r="I4" s="38">
        <v>8070019.9879999999</v>
      </c>
      <c r="J4" s="38">
        <v>8102001.0410000002</v>
      </c>
      <c r="K4" s="38">
        <v>8136188.6119999997</v>
      </c>
      <c r="L4" s="38">
        <v>8171288.648</v>
      </c>
      <c r="M4" s="38">
        <v>8200388.6540000001</v>
      </c>
      <c r="N4" s="38">
        <v>8230099.4029999999</v>
      </c>
      <c r="O4" s="38">
        <v>8259513.5149999997</v>
      </c>
      <c r="P4" s="38">
        <v>8289191.1449999996</v>
      </c>
      <c r="Q4" s="38">
        <v>8317945.0719999997</v>
      </c>
      <c r="R4" s="38">
        <v>8344997.9289999995</v>
      </c>
      <c r="S4" s="38">
        <v>8371893.4649999999</v>
      </c>
      <c r="T4" s="38">
        <v>8398878.3489999995</v>
      </c>
      <c r="U4" s="38">
        <v>8426191.4049999993</v>
      </c>
      <c r="V4" s="38">
        <v>8452894.9949999992</v>
      </c>
      <c r="W4" s="38">
        <v>8478995.6840000004</v>
      </c>
      <c r="X4" s="38">
        <v>8505226.159</v>
      </c>
      <c r="Y4" s="38">
        <v>8531488.9450000003</v>
      </c>
      <c r="Z4" s="38">
        <v>8558304.5889999997</v>
      </c>
      <c r="AA4" s="38">
        <v>8585395.1600000001</v>
      </c>
      <c r="AB4" s="38">
        <v>8612242.4030000009</v>
      </c>
      <c r="AC4" s="38">
        <v>8638865.0480000004</v>
      </c>
      <c r="AD4" s="38">
        <v>8666044.2479999997</v>
      </c>
      <c r="AE4" s="38">
        <v>8693813.2349999994</v>
      </c>
      <c r="AF4" s="38">
        <v>8721980.1579999998</v>
      </c>
      <c r="AG4" s="39">
        <v>8745212.2949999999</v>
      </c>
    </row>
    <row r="5" spans="1:33" x14ac:dyDescent="0.35">
      <c r="A5" s="155"/>
      <c r="B5" s="21" t="s">
        <v>22</v>
      </c>
      <c r="C5" s="25">
        <v>71405.403999999995</v>
      </c>
      <c r="D5" s="25">
        <v>71541.983999999997</v>
      </c>
      <c r="E5" s="25">
        <v>71566.202000000005</v>
      </c>
      <c r="F5" s="25">
        <v>71776.018000000011</v>
      </c>
      <c r="G5" s="25">
        <v>72217.106</v>
      </c>
      <c r="H5" s="25">
        <v>72565.231</v>
      </c>
      <c r="I5" s="25">
        <v>72841.468999999997</v>
      </c>
      <c r="J5" s="25">
        <v>73331.15400000001</v>
      </c>
      <c r="K5" s="25">
        <v>73847.733999999997</v>
      </c>
      <c r="L5" s="25">
        <v>74325.81700000001</v>
      </c>
      <c r="M5" s="25">
        <v>74755.350000000006</v>
      </c>
      <c r="N5" s="25">
        <v>75188.006999999998</v>
      </c>
      <c r="O5" s="25">
        <v>75632.681000000011</v>
      </c>
      <c r="P5" s="25">
        <v>76096.403000000006</v>
      </c>
      <c r="Q5" s="25">
        <v>76577.270999999993</v>
      </c>
      <c r="R5" s="25">
        <v>77073.264999999999</v>
      </c>
      <c r="S5" s="25">
        <v>77601.468000000008</v>
      </c>
      <c r="T5" s="25">
        <v>78164.546999999991</v>
      </c>
      <c r="U5" s="25">
        <v>78747.703000000009</v>
      </c>
      <c r="V5" s="25">
        <v>79340.456000000006</v>
      </c>
      <c r="W5" s="25">
        <v>79942.122000000003</v>
      </c>
      <c r="X5" s="25">
        <v>80553.692999999999</v>
      </c>
      <c r="Y5" s="25">
        <v>81174.483000000007</v>
      </c>
      <c r="Z5" s="25">
        <v>81805.247000000003</v>
      </c>
      <c r="AA5" s="25">
        <v>82449.015999999989</v>
      </c>
      <c r="AB5" s="25">
        <v>83104.975999999995</v>
      </c>
      <c r="AC5" s="25">
        <v>83764.922000000006</v>
      </c>
      <c r="AD5" s="25">
        <v>84434.817999999999</v>
      </c>
      <c r="AE5" s="25">
        <v>85112.74500000001</v>
      </c>
      <c r="AF5" s="25">
        <v>85799.794999999998</v>
      </c>
      <c r="AG5" s="40">
        <v>86438.845000000001</v>
      </c>
    </row>
    <row r="6" spans="1:33" x14ac:dyDescent="0.35">
      <c r="A6" s="155"/>
      <c r="B6" s="21" t="s">
        <v>23</v>
      </c>
      <c r="C6" s="25">
        <v>383261.255</v>
      </c>
      <c r="D6" s="25">
        <v>386087.42700000003</v>
      </c>
      <c r="E6" s="25">
        <v>388459.18800000002</v>
      </c>
      <c r="F6" s="25">
        <v>390493.83299999998</v>
      </c>
      <c r="G6" s="25">
        <v>391239.06800000003</v>
      </c>
      <c r="H6" s="25">
        <v>390149.22200000001</v>
      </c>
      <c r="I6" s="25">
        <v>390102.89600000001</v>
      </c>
      <c r="J6" s="25">
        <v>389636.86300000001</v>
      </c>
      <c r="K6" s="25">
        <v>388310.06400000001</v>
      </c>
      <c r="L6" s="25">
        <v>387924.78</v>
      </c>
      <c r="M6" s="25">
        <v>387328.902</v>
      </c>
      <c r="N6" s="25">
        <v>386927.19799999997</v>
      </c>
      <c r="O6" s="25">
        <v>386715.80099999998</v>
      </c>
      <c r="P6" s="25">
        <v>386697.04200000002</v>
      </c>
      <c r="Q6" s="25">
        <v>386825.217</v>
      </c>
      <c r="R6" s="25">
        <v>387022.20799999998</v>
      </c>
      <c r="S6" s="25">
        <v>387470.554</v>
      </c>
      <c r="T6" s="25">
        <v>388045.74900000001</v>
      </c>
      <c r="U6" s="25">
        <v>388756.33399999997</v>
      </c>
      <c r="V6" s="25">
        <v>389557.60700000002</v>
      </c>
      <c r="W6" s="25">
        <v>390429.19699999999</v>
      </c>
      <c r="X6" s="25">
        <v>391456.924</v>
      </c>
      <c r="Y6" s="25">
        <v>392652.25199999998</v>
      </c>
      <c r="Z6" s="25">
        <v>394063.32199999999</v>
      </c>
      <c r="AA6" s="25">
        <v>395655.06800000003</v>
      </c>
      <c r="AB6" s="25">
        <v>397358.435</v>
      </c>
      <c r="AC6" s="25">
        <v>399203.74400000001</v>
      </c>
      <c r="AD6" s="25">
        <v>401234.348</v>
      </c>
      <c r="AE6" s="25">
        <v>403457.52</v>
      </c>
      <c r="AF6" s="25">
        <v>405857.12199999997</v>
      </c>
      <c r="AG6" s="40">
        <v>408176.30699999997</v>
      </c>
    </row>
    <row r="7" spans="1:33" x14ac:dyDescent="0.35">
      <c r="A7" s="155"/>
      <c r="B7" s="21" t="s">
        <v>24</v>
      </c>
      <c r="C7" s="25">
        <v>598149.14399999997</v>
      </c>
      <c r="D7" s="25">
        <v>590089.39500000002</v>
      </c>
      <c r="E7" s="25">
        <v>581153.7649999999</v>
      </c>
      <c r="F7" s="25">
        <v>574081.9310000001</v>
      </c>
      <c r="G7" s="25">
        <v>569785.46700000006</v>
      </c>
      <c r="H7" s="25">
        <v>564734.82700000005</v>
      </c>
      <c r="I7" s="25">
        <v>558609.22</v>
      </c>
      <c r="J7" s="25">
        <v>554790.73800000013</v>
      </c>
      <c r="K7" s="25">
        <v>551423.94499999995</v>
      </c>
      <c r="L7" s="25">
        <v>547654.924</v>
      </c>
      <c r="M7" s="25">
        <v>543675.51800000004</v>
      </c>
      <c r="N7" s="25">
        <v>539927.00299999991</v>
      </c>
      <c r="O7" s="25">
        <v>536375.28300000005</v>
      </c>
      <c r="P7" s="25">
        <v>532973.95399999991</v>
      </c>
      <c r="Q7" s="25">
        <v>529713.31700000004</v>
      </c>
      <c r="R7" s="25">
        <v>526618.51099999994</v>
      </c>
      <c r="S7" s="25">
        <v>523722.01299999986</v>
      </c>
      <c r="T7" s="25">
        <v>520960.23299999989</v>
      </c>
      <c r="U7" s="25">
        <v>518260.16699999996</v>
      </c>
      <c r="V7" s="25">
        <v>515548.13799999998</v>
      </c>
      <c r="W7" s="25">
        <v>512820.08399999997</v>
      </c>
      <c r="X7" s="25">
        <v>510100.80300000001</v>
      </c>
      <c r="Y7" s="25">
        <v>507376.83399999997</v>
      </c>
      <c r="Z7" s="25">
        <v>504673.63400000002</v>
      </c>
      <c r="AA7" s="25">
        <v>502070.45399999997</v>
      </c>
      <c r="AB7" s="25">
        <v>499477.72</v>
      </c>
      <c r="AC7" s="25">
        <v>496863.29900000012</v>
      </c>
      <c r="AD7" s="25">
        <v>494256.2429999999</v>
      </c>
      <c r="AE7" s="25">
        <v>491650.52900000004</v>
      </c>
      <c r="AF7" s="25">
        <v>489042.315</v>
      </c>
      <c r="AG7" s="40">
        <v>486129.32399999996</v>
      </c>
    </row>
    <row r="8" spans="1:33" x14ac:dyDescent="0.35">
      <c r="A8" s="155"/>
      <c r="B8" s="21" t="s">
        <v>25</v>
      </c>
      <c r="C8" s="25">
        <v>1034644.742</v>
      </c>
      <c r="D8" s="25">
        <v>1032351.382</v>
      </c>
      <c r="E8" s="25">
        <v>1030529.0929999999</v>
      </c>
      <c r="F8" s="25">
        <v>1032021.6090000001</v>
      </c>
      <c r="G8" s="25">
        <v>1034622.7170000001</v>
      </c>
      <c r="H8" s="25">
        <v>1035830.747</v>
      </c>
      <c r="I8" s="25">
        <v>1035465.55</v>
      </c>
      <c r="J8" s="25">
        <v>1035742.3810000001</v>
      </c>
      <c r="K8" s="25">
        <v>1036346.233</v>
      </c>
      <c r="L8" s="25">
        <v>1037243.966</v>
      </c>
      <c r="M8" s="25">
        <v>1037662.713</v>
      </c>
      <c r="N8" s="25">
        <v>1038549.13</v>
      </c>
      <c r="O8" s="25">
        <v>1039840.99</v>
      </c>
      <c r="P8" s="25">
        <v>1041643.605</v>
      </c>
      <c r="Q8" s="25">
        <v>1043901.178</v>
      </c>
      <c r="R8" s="25">
        <v>1046540.727</v>
      </c>
      <c r="S8" s="25">
        <v>1049716.3289999999</v>
      </c>
      <c r="T8" s="25">
        <v>1052740.166</v>
      </c>
      <c r="U8" s="25">
        <v>1055699.6570000001</v>
      </c>
      <c r="V8" s="25">
        <v>1058466.26</v>
      </c>
      <c r="W8" s="25">
        <v>1061029.672</v>
      </c>
      <c r="X8" s="25">
        <v>1063525.064</v>
      </c>
      <c r="Y8" s="25">
        <v>1065941.07</v>
      </c>
      <c r="Z8" s="25">
        <v>1068376.098</v>
      </c>
      <c r="AA8" s="25">
        <v>1070819.4439999999</v>
      </c>
      <c r="AB8" s="25">
        <v>1073213.561</v>
      </c>
      <c r="AC8" s="25">
        <v>1075584.943</v>
      </c>
      <c r="AD8" s="25">
        <v>1078036.986</v>
      </c>
      <c r="AE8" s="25">
        <v>1080566.831</v>
      </c>
      <c r="AF8" s="25">
        <v>1083147.753</v>
      </c>
      <c r="AG8" s="40">
        <v>1085171.899</v>
      </c>
    </row>
    <row r="9" spans="1:33" x14ac:dyDescent="0.35">
      <c r="A9" s="155"/>
      <c r="B9" s="21" t="s">
        <v>26</v>
      </c>
      <c r="C9" s="25">
        <v>381198.19800000003</v>
      </c>
      <c r="D9" s="25">
        <v>381702.826</v>
      </c>
      <c r="E9" s="25">
        <v>382098.28999999992</v>
      </c>
      <c r="F9" s="25">
        <v>383660.995</v>
      </c>
      <c r="G9" s="25">
        <v>385933.2410000001</v>
      </c>
      <c r="H9" s="25">
        <v>387878.58400000003</v>
      </c>
      <c r="I9" s="25">
        <v>389415.64500000002</v>
      </c>
      <c r="J9" s="25">
        <v>391257.45199999999</v>
      </c>
      <c r="K9" s="25">
        <v>393261.37</v>
      </c>
      <c r="L9" s="25">
        <v>395311.891</v>
      </c>
      <c r="M9" s="25">
        <v>397166.73499999999</v>
      </c>
      <c r="N9" s="25">
        <v>399133.8249999999</v>
      </c>
      <c r="O9" s="25">
        <v>401197.55200000003</v>
      </c>
      <c r="P9" s="25">
        <v>403400.35600000003</v>
      </c>
      <c r="Q9" s="25">
        <v>405730.12900000007</v>
      </c>
      <c r="R9" s="25">
        <v>408161.19499999995</v>
      </c>
      <c r="S9" s="25">
        <v>410792.00900000002</v>
      </c>
      <c r="T9" s="25">
        <v>413561.75800000003</v>
      </c>
      <c r="U9" s="25">
        <v>416411.28899999999</v>
      </c>
      <c r="V9" s="25">
        <v>419270.32</v>
      </c>
      <c r="W9" s="25">
        <v>422141.15600000002</v>
      </c>
      <c r="X9" s="25">
        <v>425042.51800000004</v>
      </c>
      <c r="Y9" s="25">
        <v>427968.36700000003</v>
      </c>
      <c r="Z9" s="25">
        <v>430943.522</v>
      </c>
      <c r="AA9" s="25">
        <v>433953.19200000004</v>
      </c>
      <c r="AB9" s="25">
        <v>436981.57200000004</v>
      </c>
      <c r="AC9" s="25">
        <v>440019.68599999999</v>
      </c>
      <c r="AD9" s="25">
        <v>443104.93199999997</v>
      </c>
      <c r="AE9" s="25">
        <v>446236.89899999998</v>
      </c>
      <c r="AF9" s="25">
        <v>449405.41000000003</v>
      </c>
      <c r="AG9" s="40">
        <v>452343.03700000001</v>
      </c>
    </row>
    <row r="10" spans="1:33" x14ac:dyDescent="0.35">
      <c r="A10" s="155"/>
      <c r="B10" s="21" t="s">
        <v>27</v>
      </c>
      <c r="C10" s="25">
        <v>730705.55699999991</v>
      </c>
      <c r="D10" s="25">
        <v>727841.21200000017</v>
      </c>
      <c r="E10" s="25">
        <v>726005.53000000014</v>
      </c>
      <c r="F10" s="25">
        <v>727245.48700000008</v>
      </c>
      <c r="G10" s="25">
        <v>729777.05599999998</v>
      </c>
      <c r="H10" s="25">
        <v>732339.36899999995</v>
      </c>
      <c r="I10" s="25">
        <v>735115.25499999989</v>
      </c>
      <c r="J10" s="25">
        <v>738287.76199999999</v>
      </c>
      <c r="K10" s="25">
        <v>741503.41599999997</v>
      </c>
      <c r="L10" s="25">
        <v>744757.576</v>
      </c>
      <c r="M10" s="25">
        <v>747422.74800000002</v>
      </c>
      <c r="N10" s="25">
        <v>750027.12599999993</v>
      </c>
      <c r="O10" s="25">
        <v>752455.61300000001</v>
      </c>
      <c r="P10" s="25">
        <v>754773.96700000006</v>
      </c>
      <c r="Q10" s="25">
        <v>756872.2</v>
      </c>
      <c r="R10" s="25">
        <v>758672.90099999995</v>
      </c>
      <c r="S10" s="25">
        <v>760337.8679999999</v>
      </c>
      <c r="T10" s="25">
        <v>762013.4879999999</v>
      </c>
      <c r="U10" s="25">
        <v>763692.32299999997</v>
      </c>
      <c r="V10" s="25">
        <v>765297.37699999998</v>
      </c>
      <c r="W10" s="25">
        <v>766819.99700000009</v>
      </c>
      <c r="X10" s="25">
        <v>768302.66500000004</v>
      </c>
      <c r="Y10" s="25">
        <v>769742.21999999986</v>
      </c>
      <c r="Z10" s="25">
        <v>771178.49400000018</v>
      </c>
      <c r="AA10" s="25">
        <v>772631.04100000008</v>
      </c>
      <c r="AB10" s="25">
        <v>774084.90100000007</v>
      </c>
      <c r="AC10" s="25">
        <v>775513.201</v>
      </c>
      <c r="AD10" s="25">
        <v>776965.2300000001</v>
      </c>
      <c r="AE10" s="25">
        <v>778433.53</v>
      </c>
      <c r="AF10" s="25">
        <v>779913.6449999999</v>
      </c>
      <c r="AG10" s="40">
        <v>780939.48800000013</v>
      </c>
    </row>
    <row r="11" spans="1:33" x14ac:dyDescent="0.35">
      <c r="A11" s="155"/>
      <c r="B11" s="21" t="s">
        <v>28</v>
      </c>
      <c r="C11" s="25">
        <v>3873064.6939999997</v>
      </c>
      <c r="D11" s="25">
        <v>3892903.0610000002</v>
      </c>
      <c r="E11" s="25">
        <v>3912500.6879999992</v>
      </c>
      <c r="F11" s="25">
        <v>3944207.0609999998</v>
      </c>
      <c r="G11" s="25">
        <v>3981584.4589999993</v>
      </c>
      <c r="H11" s="25">
        <v>4015670.2649999997</v>
      </c>
      <c r="I11" s="25">
        <v>4044760.7970000003</v>
      </c>
      <c r="J11" s="25">
        <v>4075822.9539999999</v>
      </c>
      <c r="K11" s="25">
        <v>4108395.6759999995</v>
      </c>
      <c r="L11" s="25">
        <v>4141270.8550000004</v>
      </c>
      <c r="M11" s="25">
        <v>4170724.7329999995</v>
      </c>
      <c r="N11" s="25">
        <v>4200079.9509999994</v>
      </c>
      <c r="O11" s="25">
        <v>4228705.8140000002</v>
      </c>
      <c r="P11" s="25">
        <v>4256973.4189999988</v>
      </c>
      <c r="Q11" s="25">
        <v>4283974.1239999998</v>
      </c>
      <c r="R11" s="25">
        <v>4309221.4229999995</v>
      </c>
      <c r="S11" s="25">
        <v>4333600.7319999998</v>
      </c>
      <c r="T11" s="25">
        <v>4357914.3350000009</v>
      </c>
      <c r="U11" s="25">
        <v>4382362.6609999994</v>
      </c>
      <c r="V11" s="25">
        <v>4406396.1430000002</v>
      </c>
      <c r="W11" s="25">
        <v>4430078.4409999996</v>
      </c>
      <c r="X11" s="25">
        <v>4453816.1870000018</v>
      </c>
      <c r="Y11" s="25">
        <v>4477541.2430000007</v>
      </c>
      <c r="Z11" s="25">
        <v>4501510.2259999998</v>
      </c>
      <c r="AA11" s="25">
        <v>4525375.0539999995</v>
      </c>
      <c r="AB11" s="25">
        <v>4548893.6620000005</v>
      </c>
      <c r="AC11" s="25">
        <v>4572146.2340000002</v>
      </c>
      <c r="AD11" s="25">
        <v>4595588.1269999994</v>
      </c>
      <c r="AE11" s="25">
        <v>4619249.9480000008</v>
      </c>
      <c r="AF11" s="25">
        <v>4642999.2349999994</v>
      </c>
      <c r="AG11" s="40">
        <v>4664127.7790000001</v>
      </c>
    </row>
    <row r="12" spans="1:33" x14ac:dyDescent="0.35">
      <c r="A12" s="155"/>
      <c r="B12" s="21" t="s">
        <v>29</v>
      </c>
      <c r="C12" s="25">
        <v>776897.11499999999</v>
      </c>
      <c r="D12" s="25">
        <v>772059.23600000003</v>
      </c>
      <c r="E12" s="25">
        <v>766911.50900000008</v>
      </c>
      <c r="F12" s="25">
        <v>764730.16700000002</v>
      </c>
      <c r="G12" s="25">
        <v>763397.34900000005</v>
      </c>
      <c r="H12" s="25">
        <v>762028.09100000001</v>
      </c>
      <c r="I12" s="25">
        <v>761031.223</v>
      </c>
      <c r="J12" s="25">
        <v>759982.64199999999</v>
      </c>
      <c r="K12" s="25">
        <v>759504.897</v>
      </c>
      <c r="L12" s="25">
        <v>758858.81400000001</v>
      </c>
      <c r="M12" s="25">
        <v>757446.21499999997</v>
      </c>
      <c r="N12" s="25">
        <v>755826.31900000002</v>
      </c>
      <c r="O12" s="25">
        <v>753950.71699999995</v>
      </c>
      <c r="P12" s="25">
        <v>751819.73100000003</v>
      </c>
      <c r="Q12" s="25">
        <v>749390.804</v>
      </c>
      <c r="R12" s="25">
        <v>746609.22900000005</v>
      </c>
      <c r="S12" s="25">
        <v>743470.99199999997</v>
      </c>
      <c r="T12" s="25">
        <v>740185.50899999996</v>
      </c>
      <c r="U12" s="25">
        <v>736860.11900000006</v>
      </c>
      <c r="V12" s="25">
        <v>733518.7</v>
      </c>
      <c r="W12" s="25">
        <v>730146.61300000001</v>
      </c>
      <c r="X12" s="25">
        <v>726763.17300000007</v>
      </c>
      <c r="Y12" s="25">
        <v>723362.89100000006</v>
      </c>
      <c r="Z12" s="25">
        <v>719971.01199999999</v>
      </c>
      <c r="AA12" s="25">
        <v>716614.17499999993</v>
      </c>
      <c r="AB12" s="25">
        <v>713262.68199999991</v>
      </c>
      <c r="AC12" s="25">
        <v>709882.39799999993</v>
      </c>
      <c r="AD12" s="25">
        <v>706525.777</v>
      </c>
      <c r="AE12" s="25">
        <v>703207.39300000004</v>
      </c>
      <c r="AF12" s="25">
        <v>699927.87199999997</v>
      </c>
      <c r="AG12" s="40">
        <v>696072.48599999992</v>
      </c>
    </row>
    <row r="13" spans="1:33" ht="15" thickBot="1" x14ac:dyDescent="0.4">
      <c r="A13" s="156"/>
      <c r="B13" s="34" t="s">
        <v>46</v>
      </c>
      <c r="C13" s="41">
        <v>82331.346999999994</v>
      </c>
      <c r="D13" s="41">
        <v>81872.521999999997</v>
      </c>
      <c r="E13" s="41">
        <v>81569.058999999994</v>
      </c>
      <c r="F13" s="41">
        <v>81666.926999999996</v>
      </c>
      <c r="G13" s="41">
        <v>82029.380999999994</v>
      </c>
      <c r="H13" s="41">
        <v>82384.732999999993</v>
      </c>
      <c r="I13" s="41">
        <v>82677.934999999998</v>
      </c>
      <c r="J13" s="41">
        <v>83149.096000000005</v>
      </c>
      <c r="K13" s="41">
        <v>83595.27</v>
      </c>
      <c r="L13" s="41">
        <v>83940.023000000001</v>
      </c>
      <c r="M13" s="41">
        <v>84205.739000000001</v>
      </c>
      <c r="N13" s="41">
        <v>84440.842999999993</v>
      </c>
      <c r="O13" s="41">
        <v>84639.065000000002</v>
      </c>
      <c r="P13" s="41">
        <v>84812.664999999994</v>
      </c>
      <c r="Q13" s="41">
        <v>84960.83</v>
      </c>
      <c r="R13" s="41">
        <v>85078.471000000005</v>
      </c>
      <c r="S13" s="41">
        <v>85181.495999999999</v>
      </c>
      <c r="T13" s="41">
        <v>85292.562999999995</v>
      </c>
      <c r="U13" s="41">
        <v>85401.15</v>
      </c>
      <c r="V13" s="41">
        <v>85499.994999999995</v>
      </c>
      <c r="W13" s="41">
        <v>85588.403999999995</v>
      </c>
      <c r="X13" s="41">
        <v>85665.13</v>
      </c>
      <c r="Y13" s="41">
        <v>85729.581999999995</v>
      </c>
      <c r="Z13" s="41">
        <v>85783.034</v>
      </c>
      <c r="AA13" s="41">
        <v>85827.718999999997</v>
      </c>
      <c r="AB13" s="41">
        <v>85864.89</v>
      </c>
      <c r="AC13" s="41">
        <v>85886.623000000007</v>
      </c>
      <c r="AD13" s="41">
        <v>85897.786999999997</v>
      </c>
      <c r="AE13" s="41">
        <v>85897.841</v>
      </c>
      <c r="AF13" s="41">
        <v>85887.012000000002</v>
      </c>
      <c r="AG13" s="42">
        <v>85813.134000000005</v>
      </c>
    </row>
    <row r="14" spans="1:33" x14ac:dyDescent="0.35">
      <c r="A14" s="154" t="s">
        <v>70</v>
      </c>
      <c r="B14" s="33" t="s">
        <v>21</v>
      </c>
      <c r="C14" s="38">
        <v>7931881.4550000001</v>
      </c>
      <c r="D14" s="38">
        <v>7933459.0470000003</v>
      </c>
      <c r="E14" s="38">
        <v>7938643.3250000002</v>
      </c>
      <c r="F14" s="38">
        <v>7975932.0259999996</v>
      </c>
      <c r="G14" s="38">
        <v>8017103.8430000003</v>
      </c>
      <c r="H14" s="38">
        <v>8049982.0690000001</v>
      </c>
      <c r="I14" s="38">
        <v>8072268.9879999999</v>
      </c>
      <c r="J14" s="38">
        <v>8104132.0410000002</v>
      </c>
      <c r="K14" s="38">
        <v>8138256.6119999997</v>
      </c>
      <c r="L14" s="38">
        <v>8174269.648</v>
      </c>
      <c r="M14" s="38">
        <v>8204660.6540000001</v>
      </c>
      <c r="N14" s="38">
        <v>8231258.4029999999</v>
      </c>
      <c r="O14" s="38">
        <v>8261213.5149999997</v>
      </c>
      <c r="P14" s="38">
        <v>8291035.1449999996</v>
      </c>
      <c r="Q14" s="38">
        <v>8319827.0719999997</v>
      </c>
      <c r="R14" s="38">
        <v>8346785.9289999995</v>
      </c>
      <c r="S14" s="38">
        <v>8373557.4649999999</v>
      </c>
      <c r="T14" s="38">
        <v>8400657.3489999995</v>
      </c>
      <c r="U14" s="38">
        <v>8428141.4049999993</v>
      </c>
      <c r="V14" s="38">
        <v>8455055.9949999992</v>
      </c>
      <c r="W14" s="38">
        <v>8481391.6840000004</v>
      </c>
      <c r="X14" s="38">
        <v>8507923.159</v>
      </c>
      <c r="Y14" s="38">
        <v>8534408.9450000003</v>
      </c>
      <c r="Z14" s="38">
        <v>8560930.5889999997</v>
      </c>
      <c r="AA14" s="38">
        <v>8587674.1600000001</v>
      </c>
      <c r="AB14" s="38">
        <v>8614430.4030000009</v>
      </c>
      <c r="AC14" s="38">
        <v>8640602.0480000004</v>
      </c>
      <c r="AD14" s="38">
        <v>8667585.2479999997</v>
      </c>
      <c r="AE14" s="38">
        <v>8695001.2349999994</v>
      </c>
      <c r="AF14" s="38">
        <v>8722833.1579999998</v>
      </c>
      <c r="AG14" s="39">
        <v>8745728.2949999999</v>
      </c>
    </row>
    <row r="15" spans="1:33" x14ac:dyDescent="0.35">
      <c r="A15" s="155"/>
      <c r="B15" s="21" t="s">
        <v>22</v>
      </c>
      <c r="C15" s="25">
        <v>71414.403999999995</v>
      </c>
      <c r="D15" s="25">
        <v>71223.983999999997</v>
      </c>
      <c r="E15" s="25">
        <v>71262.111322298864</v>
      </c>
      <c r="F15" s="25">
        <v>71589.742454971129</v>
      </c>
      <c r="G15" s="25">
        <v>72032.09314275466</v>
      </c>
      <c r="H15" s="25">
        <v>72367.94862951817</v>
      </c>
      <c r="I15" s="25">
        <v>72561.521251375001</v>
      </c>
      <c r="J15" s="25">
        <v>73024.766142584122</v>
      </c>
      <c r="K15" s="25">
        <v>73512.73338317695</v>
      </c>
      <c r="L15" s="25">
        <v>74079.24474845393</v>
      </c>
      <c r="M15" s="25">
        <v>74486.441234728598</v>
      </c>
      <c r="N15" s="25">
        <v>74997.756303782109</v>
      </c>
      <c r="O15" s="25">
        <v>75415.61927123653</v>
      </c>
      <c r="P15" s="25">
        <v>75860.154976811275</v>
      </c>
      <c r="Q15" s="25">
        <v>76322.897705196141</v>
      </c>
      <c r="R15" s="25">
        <v>76803.880766099101</v>
      </c>
      <c r="S15" s="25">
        <v>77322.790538177869</v>
      </c>
      <c r="T15" s="25">
        <v>77892.440295049339</v>
      </c>
      <c r="U15" s="25">
        <v>78499.93671232411</v>
      </c>
      <c r="V15" s="25">
        <v>79124.820571302262</v>
      </c>
      <c r="W15" s="25">
        <v>79768.544573452018</v>
      </c>
      <c r="X15" s="25">
        <v>80427.103561185795</v>
      </c>
      <c r="Y15" s="25">
        <v>81099.16987136747</v>
      </c>
      <c r="Z15" s="25">
        <v>81748.317742527186</v>
      </c>
      <c r="AA15" s="25">
        <v>82409.67652963927</v>
      </c>
      <c r="AB15" s="25">
        <v>83081.536608977491</v>
      </c>
      <c r="AC15" s="25">
        <v>83745.191897833458</v>
      </c>
      <c r="AD15" s="25">
        <v>84419.913781691721</v>
      </c>
      <c r="AE15" s="25">
        <v>85097.307397317694</v>
      </c>
      <c r="AF15" s="25">
        <v>85782.666771307151</v>
      </c>
      <c r="AG15" s="40">
        <v>86420.765031005707</v>
      </c>
    </row>
    <row r="16" spans="1:33" x14ac:dyDescent="0.35">
      <c r="A16" s="155"/>
      <c r="B16" s="21" t="s">
        <v>23</v>
      </c>
      <c r="C16" s="25">
        <v>383314.255</v>
      </c>
      <c r="D16" s="25">
        <v>385504.42700000003</v>
      </c>
      <c r="E16" s="25">
        <v>388820.18800000002</v>
      </c>
      <c r="F16" s="25">
        <v>393432.83299999998</v>
      </c>
      <c r="G16" s="25">
        <v>394531.06800000003</v>
      </c>
      <c r="H16" s="25">
        <v>393528.22200000001</v>
      </c>
      <c r="I16" s="25">
        <v>392154.89600000001</v>
      </c>
      <c r="J16" s="25">
        <v>391526.86300000001</v>
      </c>
      <c r="K16" s="25">
        <v>390108.06400000001</v>
      </c>
      <c r="L16" s="25">
        <v>389864.78</v>
      </c>
      <c r="M16" s="25">
        <v>389657.902</v>
      </c>
      <c r="N16" s="25">
        <v>387514.19799999997</v>
      </c>
      <c r="O16" s="25">
        <v>387418.80099999998</v>
      </c>
      <c r="P16" s="25">
        <v>387385.04200000002</v>
      </c>
      <c r="Q16" s="25">
        <v>387447.217</v>
      </c>
      <c r="R16" s="25">
        <v>387549.20799999998</v>
      </c>
      <c r="S16" s="25">
        <v>387898.554</v>
      </c>
      <c r="T16" s="25">
        <v>388407.74900000001</v>
      </c>
      <c r="U16" s="25">
        <v>389075.33399999997</v>
      </c>
      <c r="V16" s="25">
        <v>389850.60700000002</v>
      </c>
      <c r="W16" s="25">
        <v>390709.19699999999</v>
      </c>
      <c r="X16" s="25">
        <v>391747.924</v>
      </c>
      <c r="Y16" s="25">
        <v>392946.25199999998</v>
      </c>
      <c r="Z16" s="25">
        <v>394280.32199999999</v>
      </c>
      <c r="AA16" s="25">
        <v>395772.06800000003</v>
      </c>
      <c r="AB16" s="25">
        <v>397445.435</v>
      </c>
      <c r="AC16" s="25">
        <v>399210.74400000001</v>
      </c>
      <c r="AD16" s="25">
        <v>401217.348</v>
      </c>
      <c r="AE16" s="25">
        <v>403389.52</v>
      </c>
      <c r="AF16" s="25">
        <v>405737.12199999997</v>
      </c>
      <c r="AG16" s="40">
        <v>408009.30699999997</v>
      </c>
    </row>
    <row r="17" spans="1:33" x14ac:dyDescent="0.35">
      <c r="A17" s="155"/>
      <c r="B17" s="21" t="s">
        <v>24</v>
      </c>
      <c r="C17" s="25">
        <v>598154.14399999997</v>
      </c>
      <c r="D17" s="25">
        <v>589979.39500000002</v>
      </c>
      <c r="E17" s="25">
        <v>581143.7649999999</v>
      </c>
      <c r="F17" s="25">
        <v>575199.9310000001</v>
      </c>
      <c r="G17" s="25">
        <v>570873.46700000006</v>
      </c>
      <c r="H17" s="25">
        <v>565775.82700000005</v>
      </c>
      <c r="I17" s="25">
        <v>559096.22</v>
      </c>
      <c r="J17" s="25">
        <v>555254.73800000013</v>
      </c>
      <c r="K17" s="25">
        <v>551871.94499999995</v>
      </c>
      <c r="L17" s="25">
        <v>548054.924</v>
      </c>
      <c r="M17" s="25">
        <v>544119.51800000004</v>
      </c>
      <c r="N17" s="25">
        <v>539860.00299999991</v>
      </c>
      <c r="O17" s="25">
        <v>536358.28300000005</v>
      </c>
      <c r="P17" s="25">
        <v>532987.95399999991</v>
      </c>
      <c r="Q17" s="25">
        <v>529748.31700000004</v>
      </c>
      <c r="R17" s="25">
        <v>526669.51099999994</v>
      </c>
      <c r="S17" s="25">
        <v>523783.01299999986</v>
      </c>
      <c r="T17" s="25">
        <v>521032.23299999989</v>
      </c>
      <c r="U17" s="25">
        <v>518345.16699999996</v>
      </c>
      <c r="V17" s="25">
        <v>515641.13799999998</v>
      </c>
      <c r="W17" s="25">
        <v>512925.08399999997</v>
      </c>
      <c r="X17" s="25">
        <v>510214.80300000001</v>
      </c>
      <c r="Y17" s="25">
        <v>507497.83399999997</v>
      </c>
      <c r="Z17" s="25">
        <v>504788.63400000002</v>
      </c>
      <c r="AA17" s="25">
        <v>502175.45399999997</v>
      </c>
      <c r="AB17" s="25">
        <v>499573.72</v>
      </c>
      <c r="AC17" s="25">
        <v>496944.29900000012</v>
      </c>
      <c r="AD17" s="25">
        <v>494327.2429999999</v>
      </c>
      <c r="AE17" s="25">
        <v>491710.52900000004</v>
      </c>
      <c r="AF17" s="25">
        <v>489091.315</v>
      </c>
      <c r="AG17" s="40">
        <v>486159.32399999996</v>
      </c>
    </row>
    <row r="18" spans="1:33" x14ac:dyDescent="0.35">
      <c r="A18" s="155"/>
      <c r="B18" s="21" t="s">
        <v>25</v>
      </c>
      <c r="C18" s="25">
        <v>1034677.742</v>
      </c>
      <c r="D18" s="25">
        <v>1031981.382</v>
      </c>
      <c r="E18" s="25">
        <v>1030240.8261622915</v>
      </c>
      <c r="F18" s="25">
        <v>1032498.3082421769</v>
      </c>
      <c r="G18" s="25">
        <v>1035143.7052387896</v>
      </c>
      <c r="H18" s="25">
        <v>1036353.932361928</v>
      </c>
      <c r="I18" s="25">
        <v>1035631.99220703</v>
      </c>
      <c r="J18" s="25">
        <v>1035946.2141815075</v>
      </c>
      <c r="K18" s="25">
        <v>1036575.8658301313</v>
      </c>
      <c r="L18" s="25">
        <v>1037610.5687732599</v>
      </c>
      <c r="M18" s="25">
        <v>1038198.6323301516</v>
      </c>
      <c r="N18" s="25">
        <v>1038769.7417173536</v>
      </c>
      <c r="O18" s="25">
        <v>1040143.9573954511</v>
      </c>
      <c r="P18" s="25">
        <v>1041973.608982782</v>
      </c>
      <c r="Q18" s="25">
        <v>1044249.5993759241</v>
      </c>
      <c r="R18" s="25">
        <v>1046885.7397099077</v>
      </c>
      <c r="S18" s="25">
        <v>1050052.595693663</v>
      </c>
      <c r="T18" s="25">
        <v>1053106.1061805501</v>
      </c>
      <c r="U18" s="25">
        <v>1056097.7267194309</v>
      </c>
      <c r="V18" s="25">
        <v>1058897.696809754</v>
      </c>
      <c r="W18" s="25">
        <v>1061495.6866040078</v>
      </c>
      <c r="X18" s="25">
        <v>1064031.4737535575</v>
      </c>
      <c r="Y18" s="25">
        <v>1066473.6218827637</v>
      </c>
      <c r="Z18" s="25">
        <v>1068856.269953087</v>
      </c>
      <c r="AA18" s="25">
        <v>1071244.1955825055</v>
      </c>
      <c r="AB18" s="25">
        <v>1073612.2240624193</v>
      </c>
      <c r="AC18" s="25">
        <v>1075908.5550126676</v>
      </c>
      <c r="AD18" s="25">
        <v>1078318.7384834203</v>
      </c>
      <c r="AE18" s="25">
        <v>1080790.0089319327</v>
      </c>
      <c r="AF18" s="25">
        <v>1083315.6016811507</v>
      </c>
      <c r="AG18" s="40">
        <v>1085286.0769215636</v>
      </c>
    </row>
    <row r="19" spans="1:33" x14ac:dyDescent="0.35">
      <c r="A19" s="155"/>
      <c r="B19" s="21" t="s">
        <v>26</v>
      </c>
      <c r="C19" s="25">
        <v>381212.19800000003</v>
      </c>
      <c r="D19" s="25">
        <v>381392.826</v>
      </c>
      <c r="E19" s="25">
        <v>382168.28999999992</v>
      </c>
      <c r="F19" s="25">
        <v>384128.995</v>
      </c>
      <c r="G19" s="25">
        <v>386387.2410000001</v>
      </c>
      <c r="H19" s="25">
        <v>388279.58400000003</v>
      </c>
      <c r="I19" s="25">
        <v>389563.64500000002</v>
      </c>
      <c r="J19" s="25">
        <v>391360.45199999999</v>
      </c>
      <c r="K19" s="25">
        <v>393323.37</v>
      </c>
      <c r="L19" s="25">
        <v>395516.891</v>
      </c>
      <c r="M19" s="25">
        <v>397430.73499999999</v>
      </c>
      <c r="N19" s="25">
        <v>399148.8249999999</v>
      </c>
      <c r="O19" s="25">
        <v>401241.55200000003</v>
      </c>
      <c r="P19" s="25">
        <v>403460.35600000003</v>
      </c>
      <c r="Q19" s="25">
        <v>405804.12900000007</v>
      </c>
      <c r="R19" s="25">
        <v>408236.19499999995</v>
      </c>
      <c r="S19" s="25">
        <v>410864.00900000002</v>
      </c>
      <c r="T19" s="25">
        <v>413640.75800000003</v>
      </c>
      <c r="U19" s="25">
        <v>416495.28899999999</v>
      </c>
      <c r="V19" s="25">
        <v>419361.32</v>
      </c>
      <c r="W19" s="25">
        <v>422241.15600000002</v>
      </c>
      <c r="X19" s="25">
        <v>425160.51800000004</v>
      </c>
      <c r="Y19" s="25">
        <v>428094.36700000003</v>
      </c>
      <c r="Z19" s="25">
        <v>431050.522</v>
      </c>
      <c r="AA19" s="25">
        <v>434042.19200000004</v>
      </c>
      <c r="AB19" s="25">
        <v>437079.57200000004</v>
      </c>
      <c r="AC19" s="25">
        <v>440097.68599999999</v>
      </c>
      <c r="AD19" s="25">
        <v>443183.93199999997</v>
      </c>
      <c r="AE19" s="25">
        <v>446298.89899999998</v>
      </c>
      <c r="AF19" s="25">
        <v>449452.41000000003</v>
      </c>
      <c r="AG19" s="40">
        <v>452376.03700000001</v>
      </c>
    </row>
    <row r="20" spans="1:33" x14ac:dyDescent="0.35">
      <c r="A20" s="155"/>
      <c r="B20" s="21" t="s">
        <v>27</v>
      </c>
      <c r="C20" s="25">
        <v>730716.55699999991</v>
      </c>
      <c r="D20" s="25">
        <v>727674.21200000017</v>
      </c>
      <c r="E20" s="25">
        <v>725674.55053644243</v>
      </c>
      <c r="F20" s="25">
        <v>727334.24646670278</v>
      </c>
      <c r="G20" s="25">
        <v>729825.77513686952</v>
      </c>
      <c r="H20" s="25">
        <v>732328.53499898536</v>
      </c>
      <c r="I20" s="25">
        <v>734860.782886751</v>
      </c>
      <c r="J20" s="25">
        <v>738036.98211830645</v>
      </c>
      <c r="K20" s="25">
        <v>741257.19111386826</v>
      </c>
      <c r="L20" s="25">
        <v>744556.43831528537</v>
      </c>
      <c r="M20" s="25">
        <v>747309.63220275333</v>
      </c>
      <c r="N20" s="25">
        <v>749881.71153054573</v>
      </c>
      <c r="O20" s="25">
        <v>752363.18381078262</v>
      </c>
      <c r="P20" s="25">
        <v>754695.74202944327</v>
      </c>
      <c r="Q20" s="25">
        <v>756802.30478312192</v>
      </c>
      <c r="R20" s="25">
        <v>758601.30641838559</v>
      </c>
      <c r="S20" s="25">
        <v>760259.6910736562</v>
      </c>
      <c r="T20" s="25">
        <v>761949.07025988773</v>
      </c>
      <c r="U20" s="25">
        <v>763643.62830407184</v>
      </c>
      <c r="V20" s="25">
        <v>765263.7312836661</v>
      </c>
      <c r="W20" s="25">
        <v>766807.57634453161</v>
      </c>
      <c r="X20" s="25">
        <v>768311.44994166354</v>
      </c>
      <c r="Y20" s="25">
        <v>769764.79826097575</v>
      </c>
      <c r="Z20" s="25">
        <v>771201.44167793053</v>
      </c>
      <c r="AA20" s="25">
        <v>772652.13236682082</v>
      </c>
      <c r="AB20" s="25">
        <v>774123.9883379672</v>
      </c>
      <c r="AC20" s="25">
        <v>775542.49345641735</v>
      </c>
      <c r="AD20" s="25">
        <v>777000.21490350715</v>
      </c>
      <c r="AE20" s="25">
        <v>778462.21632744081</v>
      </c>
      <c r="AF20" s="25">
        <v>779931.82026372349</v>
      </c>
      <c r="AG20" s="40">
        <v>780946.24600818171</v>
      </c>
    </row>
    <row r="21" spans="1:33" x14ac:dyDescent="0.35">
      <c r="A21" s="155"/>
      <c r="B21" s="21" t="s">
        <v>28</v>
      </c>
      <c r="C21" s="25">
        <v>3873148.6939999997</v>
      </c>
      <c r="D21" s="25">
        <v>3891898.0610000002</v>
      </c>
      <c r="E21" s="25">
        <v>3910989.0249789665</v>
      </c>
      <c r="F21" s="25">
        <v>3945254.8778361492</v>
      </c>
      <c r="G21" s="25">
        <v>3982654.7644815859</v>
      </c>
      <c r="H21" s="25">
        <v>4016649.1960095679</v>
      </c>
      <c r="I21" s="25">
        <v>4044515.7746548443</v>
      </c>
      <c r="J21" s="25">
        <v>4075727.2885576016</v>
      </c>
      <c r="K21" s="25">
        <v>4108412.268672823</v>
      </c>
      <c r="L21" s="25">
        <v>4141656.9621630013</v>
      </c>
      <c r="M21" s="25">
        <v>4171607.8382323664</v>
      </c>
      <c r="N21" s="25">
        <v>4200673.0044483189</v>
      </c>
      <c r="O21" s="25">
        <v>4229530.33752253</v>
      </c>
      <c r="P21" s="25">
        <v>4257877.8880109629</v>
      </c>
      <c r="Q21" s="25">
        <v>4284931.9711357579</v>
      </c>
      <c r="R21" s="25">
        <v>4310187.3891056078</v>
      </c>
      <c r="S21" s="25">
        <v>4334558.3196945032</v>
      </c>
      <c r="T21" s="25">
        <v>4358982.919264514</v>
      </c>
      <c r="U21" s="25">
        <v>4383549.0522641726</v>
      </c>
      <c r="V21" s="25">
        <v>4407706.9873352777</v>
      </c>
      <c r="W21" s="25">
        <v>4431510.4244780075</v>
      </c>
      <c r="X21" s="25">
        <v>4455391.5817435943</v>
      </c>
      <c r="Y21" s="25">
        <v>4479219.4259848939</v>
      </c>
      <c r="Z21" s="25">
        <v>4503037.0356264552</v>
      </c>
      <c r="AA21" s="25">
        <v>4526738.5505210347</v>
      </c>
      <c r="AB21" s="25">
        <v>4550195.3509906353</v>
      </c>
      <c r="AC21" s="25">
        <v>4573210.0596330808</v>
      </c>
      <c r="AD21" s="25">
        <v>4596535.2938313801</v>
      </c>
      <c r="AE21" s="25">
        <v>4620013.5213433094</v>
      </c>
      <c r="AF21" s="25">
        <v>4643593.3392838184</v>
      </c>
      <c r="AG21" s="40">
        <v>4664551.9230392491</v>
      </c>
    </row>
    <row r="22" spans="1:33" x14ac:dyDescent="0.35">
      <c r="A22" s="155"/>
      <c r="B22" s="21" t="s">
        <v>29</v>
      </c>
      <c r="C22" s="25">
        <v>776911.11499999999</v>
      </c>
      <c r="D22" s="25">
        <v>771930.23600000003</v>
      </c>
      <c r="E22" s="25">
        <v>766768.50900000008</v>
      </c>
      <c r="F22" s="25">
        <v>764826.16700000002</v>
      </c>
      <c r="G22" s="25">
        <v>763626.34900000005</v>
      </c>
      <c r="H22" s="25">
        <v>762314.09100000001</v>
      </c>
      <c r="I22" s="25">
        <v>761211.223</v>
      </c>
      <c r="J22" s="25">
        <v>760107.64199999999</v>
      </c>
      <c r="K22" s="25">
        <v>759599.897</v>
      </c>
      <c r="L22" s="25">
        <v>758989.81400000001</v>
      </c>
      <c r="M22" s="25">
        <v>757645.21499999997</v>
      </c>
      <c r="N22" s="25">
        <v>755976.31900000002</v>
      </c>
      <c r="O22" s="25">
        <v>754104.71699999995</v>
      </c>
      <c r="P22" s="25">
        <v>751980.73100000003</v>
      </c>
      <c r="Q22" s="25">
        <v>749558.804</v>
      </c>
      <c r="R22" s="25">
        <v>746778.22900000005</v>
      </c>
      <c r="S22" s="25">
        <v>743637.99199999997</v>
      </c>
      <c r="T22" s="25">
        <v>740355.50899999996</v>
      </c>
      <c r="U22" s="25">
        <v>737036.11900000006</v>
      </c>
      <c r="V22" s="25">
        <v>733702.7</v>
      </c>
      <c r="W22" s="25">
        <v>730341.61300000001</v>
      </c>
      <c r="X22" s="25">
        <v>726971.17300000007</v>
      </c>
      <c r="Y22" s="25">
        <v>723583.89100000006</v>
      </c>
      <c r="Z22" s="25">
        <v>720187.01199999999</v>
      </c>
      <c r="AA22" s="25">
        <v>716815.17499999993</v>
      </c>
      <c r="AB22" s="25">
        <v>713454.68199999991</v>
      </c>
      <c r="AC22" s="25">
        <v>710053.39799999993</v>
      </c>
      <c r="AD22" s="25">
        <v>706681.777</v>
      </c>
      <c r="AE22" s="25">
        <v>703342.39300000004</v>
      </c>
      <c r="AF22" s="25">
        <v>700040.87199999997</v>
      </c>
      <c r="AG22" s="40">
        <v>696161.48599999992</v>
      </c>
    </row>
    <row r="23" spans="1:33" ht="15" thickBot="1" x14ac:dyDescent="0.4">
      <c r="A23" s="156"/>
      <c r="B23" s="34" t="s">
        <v>46</v>
      </c>
      <c r="C23" s="41">
        <v>82331.346999999994</v>
      </c>
      <c r="D23" s="41">
        <v>81872.521999999997</v>
      </c>
      <c r="E23" s="41">
        <v>81569.058999999994</v>
      </c>
      <c r="F23" s="41">
        <v>81666.926999999996</v>
      </c>
      <c r="G23" s="41">
        <v>82029.380999999994</v>
      </c>
      <c r="H23" s="41">
        <v>82384.732999999993</v>
      </c>
      <c r="I23" s="41">
        <v>82677.934999999998</v>
      </c>
      <c r="J23" s="41">
        <v>83149.096000000005</v>
      </c>
      <c r="K23" s="41">
        <v>83595.27</v>
      </c>
      <c r="L23" s="41">
        <v>83940.023000000001</v>
      </c>
      <c r="M23" s="41">
        <v>84205.739000000001</v>
      </c>
      <c r="N23" s="41">
        <v>84440.842999999993</v>
      </c>
      <c r="O23" s="41">
        <v>84639.065000000002</v>
      </c>
      <c r="P23" s="41">
        <v>84812.664999999994</v>
      </c>
      <c r="Q23" s="41">
        <v>84960.83</v>
      </c>
      <c r="R23" s="41">
        <v>85078.471000000005</v>
      </c>
      <c r="S23" s="41">
        <v>85181.495999999999</v>
      </c>
      <c r="T23" s="41">
        <v>85292.562999999995</v>
      </c>
      <c r="U23" s="41">
        <v>85401.15</v>
      </c>
      <c r="V23" s="41">
        <v>85499.994999999995</v>
      </c>
      <c r="W23" s="41">
        <v>85588.403999999995</v>
      </c>
      <c r="X23" s="41">
        <v>85665.13</v>
      </c>
      <c r="Y23" s="41">
        <v>85729.581999999995</v>
      </c>
      <c r="Z23" s="41">
        <v>85783.034</v>
      </c>
      <c r="AA23" s="41">
        <v>85827.718999999997</v>
      </c>
      <c r="AB23" s="41">
        <v>85864.89</v>
      </c>
      <c r="AC23" s="41">
        <v>85886.623000000007</v>
      </c>
      <c r="AD23" s="41">
        <v>85897.786999999997</v>
      </c>
      <c r="AE23" s="41">
        <v>85897.841</v>
      </c>
      <c r="AF23" s="41">
        <v>85887.012000000002</v>
      </c>
      <c r="AG23" s="42">
        <v>85813.134000000005</v>
      </c>
    </row>
    <row r="24" spans="1:33" x14ac:dyDescent="0.35">
      <c r="A24" s="154" t="s">
        <v>71</v>
      </c>
      <c r="B24" s="33" t="s">
        <v>21</v>
      </c>
      <c r="C24" s="38">
        <v>7931886.4550000001</v>
      </c>
      <c r="D24" s="38">
        <v>7932889.0470000003</v>
      </c>
      <c r="E24" s="38">
        <v>7938708.3250000002</v>
      </c>
      <c r="F24" s="38">
        <v>7969456.0259999996</v>
      </c>
      <c r="G24" s="38">
        <v>8010216.8430000003</v>
      </c>
      <c r="H24" s="38">
        <v>8043081.0690000001</v>
      </c>
      <c r="I24" s="38">
        <v>8068303.9879999999</v>
      </c>
      <c r="J24" s="38">
        <v>8100172.0410000002</v>
      </c>
      <c r="K24" s="38">
        <v>8134287.6119999997</v>
      </c>
      <c r="L24" s="38">
        <v>8170910.648</v>
      </c>
      <c r="M24" s="38">
        <v>8200916.6540000001</v>
      </c>
      <c r="N24" s="38">
        <v>8230863.4029999999</v>
      </c>
      <c r="O24" s="38">
        <v>8260898.5149999997</v>
      </c>
      <c r="P24" s="38">
        <v>8290815.1449999996</v>
      </c>
      <c r="Q24" s="38">
        <v>8319624.0719999997</v>
      </c>
      <c r="R24" s="38">
        <v>8346613.9289999995</v>
      </c>
      <c r="S24" s="38">
        <v>8373405.4649999999</v>
      </c>
      <c r="T24" s="38">
        <v>8400338.3489999995</v>
      </c>
      <c r="U24" s="38">
        <v>8427626.4049999993</v>
      </c>
      <c r="V24" s="38">
        <v>8454329.9949999992</v>
      </c>
      <c r="W24" s="38">
        <v>8480452.6840000004</v>
      </c>
      <c r="X24" s="38">
        <v>8506760.159</v>
      </c>
      <c r="Y24" s="38">
        <v>8533073.9450000003</v>
      </c>
      <c r="Z24" s="38">
        <v>8559705.5889999997</v>
      </c>
      <c r="AA24" s="38">
        <v>8586591.1600000001</v>
      </c>
      <c r="AB24" s="38">
        <v>8613383.4030000009</v>
      </c>
      <c r="AC24" s="38">
        <v>8639791.0480000004</v>
      </c>
      <c r="AD24" s="38">
        <v>8666888.2479999997</v>
      </c>
      <c r="AE24" s="38">
        <v>8694493.2349999994</v>
      </c>
      <c r="AF24" s="38">
        <v>8722502.1579999998</v>
      </c>
      <c r="AG24" s="39">
        <v>8745573.2949999999</v>
      </c>
    </row>
    <row r="25" spans="1:33" x14ac:dyDescent="0.35">
      <c r="A25" s="155"/>
      <c r="B25" s="21" t="s">
        <v>22</v>
      </c>
      <c r="C25" s="25">
        <v>71415.403999999995</v>
      </c>
      <c r="D25" s="25">
        <v>71217.983999999997</v>
      </c>
      <c r="E25" s="25">
        <v>71250.332970800941</v>
      </c>
      <c r="F25" s="25">
        <v>71547.188162119448</v>
      </c>
      <c r="G25" s="25">
        <v>71991.166048718849</v>
      </c>
      <c r="H25" s="25">
        <v>72341.289581550343</v>
      </c>
      <c r="I25" s="25">
        <v>72570.143250038935</v>
      </c>
      <c r="J25" s="25">
        <v>73057.997244178172</v>
      </c>
      <c r="K25" s="25">
        <v>73571.919548254766</v>
      </c>
      <c r="L25" s="25">
        <v>74184.87631312976</v>
      </c>
      <c r="M25" s="25">
        <v>74614.88638921341</v>
      </c>
      <c r="N25" s="25">
        <v>75142.122021378644</v>
      </c>
      <c r="O25" s="25">
        <v>75586.241850597929</v>
      </c>
      <c r="P25" s="25">
        <v>76044.913785972429</v>
      </c>
      <c r="Q25" s="25">
        <v>76521.21648990894</v>
      </c>
      <c r="R25" s="25">
        <v>77012.411170758234</v>
      </c>
      <c r="S25" s="25">
        <v>77537.286068962698</v>
      </c>
      <c r="T25" s="25">
        <v>78100.436491047964</v>
      </c>
      <c r="U25" s="25">
        <v>78689.41603669824</v>
      </c>
      <c r="V25" s="25">
        <v>79289.651855156437</v>
      </c>
      <c r="W25" s="25">
        <v>79901.498665868043</v>
      </c>
      <c r="X25" s="25">
        <v>80525.531700755062</v>
      </c>
      <c r="Y25" s="25">
        <v>81158.140159206494</v>
      </c>
      <c r="Z25" s="25">
        <v>81793.650968255039</v>
      </c>
      <c r="AA25" s="25">
        <v>82441.327416730855</v>
      </c>
      <c r="AB25" s="25">
        <v>83100.743190116511</v>
      </c>
      <c r="AC25" s="25">
        <v>83762.12114844902</v>
      </c>
      <c r="AD25" s="25">
        <v>84434.516228686291</v>
      </c>
      <c r="AE25" s="25">
        <v>85110.841262162474</v>
      </c>
      <c r="AF25" s="25">
        <v>85798.252082756662</v>
      </c>
      <c r="AG25" s="40">
        <v>86435.102381934033</v>
      </c>
    </row>
    <row r="26" spans="1:33" x14ac:dyDescent="0.35">
      <c r="A26" s="155"/>
      <c r="B26" s="21" t="s">
        <v>23</v>
      </c>
      <c r="C26" s="25">
        <v>383316.255</v>
      </c>
      <c r="D26" s="25">
        <v>385320.42700000003</v>
      </c>
      <c r="E26" s="25">
        <v>388558.18800000002</v>
      </c>
      <c r="F26" s="25">
        <v>391121.83299999998</v>
      </c>
      <c r="G26" s="25">
        <v>391949.06800000003</v>
      </c>
      <c r="H26" s="25">
        <v>390886.22200000001</v>
      </c>
      <c r="I26" s="25">
        <v>390440.89600000001</v>
      </c>
      <c r="J26" s="25">
        <v>389898.86300000001</v>
      </c>
      <c r="K26" s="25">
        <v>388522.06400000001</v>
      </c>
      <c r="L26" s="25">
        <v>388476.78</v>
      </c>
      <c r="M26" s="25">
        <v>388190.902</v>
      </c>
      <c r="N26" s="25">
        <v>387395.19799999997</v>
      </c>
      <c r="O26" s="25">
        <v>387396.80099999998</v>
      </c>
      <c r="P26" s="25">
        <v>387419.04200000002</v>
      </c>
      <c r="Q26" s="25">
        <v>387503.217</v>
      </c>
      <c r="R26" s="25">
        <v>387613.20799999998</v>
      </c>
      <c r="S26" s="25">
        <v>387964.554</v>
      </c>
      <c r="T26" s="25">
        <v>388451.74900000001</v>
      </c>
      <c r="U26" s="25">
        <v>389091.33399999997</v>
      </c>
      <c r="V26" s="25">
        <v>389836.60700000002</v>
      </c>
      <c r="W26" s="25">
        <v>390665.19699999999</v>
      </c>
      <c r="X26" s="25">
        <v>391671.924</v>
      </c>
      <c r="Y26" s="25">
        <v>392849.25199999998</v>
      </c>
      <c r="Z26" s="25">
        <v>394212.32199999999</v>
      </c>
      <c r="AA26" s="25">
        <v>395750.06800000003</v>
      </c>
      <c r="AB26" s="25">
        <v>397441.435</v>
      </c>
      <c r="AC26" s="25">
        <v>399250.74400000001</v>
      </c>
      <c r="AD26" s="25">
        <v>401273.348</v>
      </c>
      <c r="AE26" s="25">
        <v>403473.52</v>
      </c>
      <c r="AF26" s="25">
        <v>405848.12199999997</v>
      </c>
      <c r="AG26" s="40">
        <v>408142.30699999997</v>
      </c>
    </row>
    <row r="27" spans="1:33" x14ac:dyDescent="0.35">
      <c r="A27" s="155"/>
      <c r="B27" s="21" t="s">
        <v>24</v>
      </c>
      <c r="C27" s="25">
        <v>598154.14399999997</v>
      </c>
      <c r="D27" s="25">
        <v>589961.39500000002</v>
      </c>
      <c r="E27" s="25">
        <v>581103.7649999999</v>
      </c>
      <c r="F27" s="25">
        <v>574291.9310000001</v>
      </c>
      <c r="G27" s="25">
        <v>569978.46700000006</v>
      </c>
      <c r="H27" s="25">
        <v>564907.82700000005</v>
      </c>
      <c r="I27" s="25">
        <v>558629.22</v>
      </c>
      <c r="J27" s="25">
        <v>554804.73800000013</v>
      </c>
      <c r="K27" s="25">
        <v>551430.94499999995</v>
      </c>
      <c r="L27" s="25">
        <v>547695.924</v>
      </c>
      <c r="M27" s="25">
        <v>543748.51800000004</v>
      </c>
      <c r="N27" s="25">
        <v>539888.00299999991</v>
      </c>
      <c r="O27" s="25">
        <v>536376.28300000005</v>
      </c>
      <c r="P27" s="25">
        <v>532998.95399999991</v>
      </c>
      <c r="Q27" s="25">
        <v>529751.31700000004</v>
      </c>
      <c r="R27" s="25">
        <v>526662.51099999994</v>
      </c>
      <c r="S27" s="25">
        <v>523769.01299999986</v>
      </c>
      <c r="T27" s="25">
        <v>521010.23299999989</v>
      </c>
      <c r="U27" s="25">
        <v>518314.16699999996</v>
      </c>
      <c r="V27" s="25">
        <v>515603.13799999998</v>
      </c>
      <c r="W27" s="25">
        <v>512878.08399999997</v>
      </c>
      <c r="X27" s="25">
        <v>510164.80300000001</v>
      </c>
      <c r="Y27" s="25">
        <v>507444.83399999997</v>
      </c>
      <c r="Z27" s="25">
        <v>504734.63400000002</v>
      </c>
      <c r="AA27" s="25">
        <v>502128.45399999997</v>
      </c>
      <c r="AB27" s="25">
        <v>499529.72</v>
      </c>
      <c r="AC27" s="25">
        <v>496908.29900000012</v>
      </c>
      <c r="AD27" s="25">
        <v>494298.2429999999</v>
      </c>
      <c r="AE27" s="25">
        <v>491683.52900000004</v>
      </c>
      <c r="AF27" s="25">
        <v>489070.315</v>
      </c>
      <c r="AG27" s="40">
        <v>486150.32399999996</v>
      </c>
    </row>
    <row r="28" spans="1:33" x14ac:dyDescent="0.35">
      <c r="A28" s="155"/>
      <c r="B28" s="21" t="s">
        <v>25</v>
      </c>
      <c r="C28" s="25">
        <v>1034677.742</v>
      </c>
      <c r="D28" s="25">
        <v>1031927.382</v>
      </c>
      <c r="E28" s="25">
        <v>1030406.49611637</v>
      </c>
      <c r="F28" s="25">
        <v>1032038.2368625908</v>
      </c>
      <c r="G28" s="25">
        <v>1034642.4025363422</v>
      </c>
      <c r="H28" s="25">
        <v>1035834.4688724952</v>
      </c>
      <c r="I28" s="25">
        <v>1035343.5797965664</v>
      </c>
      <c r="J28" s="25">
        <v>1035607.0028405346</v>
      </c>
      <c r="K28" s="25">
        <v>1036199.8056376614</v>
      </c>
      <c r="L28" s="25">
        <v>1037264.7778488372</v>
      </c>
      <c r="M28" s="25">
        <v>1037785.8419677872</v>
      </c>
      <c r="N28" s="25">
        <v>1038676.9489320086</v>
      </c>
      <c r="O28" s="25">
        <v>1040039.9177684896</v>
      </c>
      <c r="P28" s="25">
        <v>1041874.5426009416</v>
      </c>
      <c r="Q28" s="25">
        <v>1044147.2266223745</v>
      </c>
      <c r="R28" s="25">
        <v>1046788.9326048184</v>
      </c>
      <c r="S28" s="25">
        <v>1049961.5990424359</v>
      </c>
      <c r="T28" s="25">
        <v>1052989.6184106804</v>
      </c>
      <c r="U28" s="25">
        <v>1055954.1440654674</v>
      </c>
      <c r="V28" s="25">
        <v>1058727.8486374395</v>
      </c>
      <c r="W28" s="25">
        <v>1061298.421522283</v>
      </c>
      <c r="X28" s="25">
        <v>1063806.9191760484</v>
      </c>
      <c r="Y28" s="25">
        <v>1066229.9608299369</v>
      </c>
      <c r="Z28" s="25">
        <v>1068631.4133218185</v>
      </c>
      <c r="AA28" s="25">
        <v>1071040.1522648879</v>
      </c>
      <c r="AB28" s="25">
        <v>1073417.7509147765</v>
      </c>
      <c r="AC28" s="25">
        <v>1075749.6192418272</v>
      </c>
      <c r="AD28" s="25">
        <v>1078181.9389912586</v>
      </c>
      <c r="AE28" s="25">
        <v>1080681.8841905899</v>
      </c>
      <c r="AF28" s="25">
        <v>1083235.7173031534</v>
      </c>
      <c r="AG28" s="40">
        <v>1085233.6881042328</v>
      </c>
    </row>
    <row r="29" spans="1:33" x14ac:dyDescent="0.35">
      <c r="A29" s="155"/>
      <c r="B29" s="21" t="s">
        <v>26</v>
      </c>
      <c r="C29" s="25">
        <v>381211.19800000003</v>
      </c>
      <c r="D29" s="25">
        <v>381355.826</v>
      </c>
      <c r="E29" s="25">
        <v>381910.28999999992</v>
      </c>
      <c r="F29" s="25">
        <v>383548.995</v>
      </c>
      <c r="G29" s="25">
        <v>385816.2410000001</v>
      </c>
      <c r="H29" s="25">
        <v>387737.58400000003</v>
      </c>
      <c r="I29" s="25">
        <v>389205.64500000002</v>
      </c>
      <c r="J29" s="25">
        <v>391027.45199999999</v>
      </c>
      <c r="K29" s="25">
        <v>393015.37</v>
      </c>
      <c r="L29" s="25">
        <v>395238.891</v>
      </c>
      <c r="M29" s="25">
        <v>397126.73499999999</v>
      </c>
      <c r="N29" s="25">
        <v>399145.8249999999</v>
      </c>
      <c r="O29" s="25">
        <v>401228.55200000003</v>
      </c>
      <c r="P29" s="25">
        <v>403436.35600000003</v>
      </c>
      <c r="Q29" s="25">
        <v>405771.12900000007</v>
      </c>
      <c r="R29" s="25">
        <v>408200.19499999995</v>
      </c>
      <c r="S29" s="25">
        <v>410829.00900000002</v>
      </c>
      <c r="T29" s="25">
        <v>413598.75800000003</v>
      </c>
      <c r="U29" s="25">
        <v>416448.28899999999</v>
      </c>
      <c r="V29" s="25">
        <v>419308.32</v>
      </c>
      <c r="W29" s="25">
        <v>422181.15600000002</v>
      </c>
      <c r="X29" s="25">
        <v>425088.51800000004</v>
      </c>
      <c r="Y29" s="25">
        <v>428017.36700000003</v>
      </c>
      <c r="Z29" s="25">
        <v>430983.522</v>
      </c>
      <c r="AA29" s="25">
        <v>433984.19200000004</v>
      </c>
      <c r="AB29" s="25">
        <v>437017.57200000004</v>
      </c>
      <c r="AC29" s="25">
        <v>440047.68599999999</v>
      </c>
      <c r="AD29" s="25">
        <v>443134.93199999997</v>
      </c>
      <c r="AE29" s="25">
        <v>446258.89899999998</v>
      </c>
      <c r="AF29" s="25">
        <v>449422.41000000003</v>
      </c>
      <c r="AG29" s="40">
        <v>452352.03700000001</v>
      </c>
    </row>
    <row r="30" spans="1:33" x14ac:dyDescent="0.35">
      <c r="A30" s="155"/>
      <c r="B30" s="21" t="s">
        <v>27</v>
      </c>
      <c r="C30" s="25">
        <v>730716.55699999991</v>
      </c>
      <c r="D30" s="25">
        <v>727649.21200000017</v>
      </c>
      <c r="E30" s="25">
        <v>725835.61671145842</v>
      </c>
      <c r="F30" s="25">
        <v>727155.66481836583</v>
      </c>
      <c r="G30" s="25">
        <v>729676.39238072408</v>
      </c>
      <c r="H30" s="25">
        <v>732219.74484350125</v>
      </c>
      <c r="I30" s="25">
        <v>734929.18622229935</v>
      </c>
      <c r="J30" s="25">
        <v>738105.83446657623</v>
      </c>
      <c r="K30" s="25">
        <v>741322.63215508801</v>
      </c>
      <c r="L30" s="25">
        <v>744658.54567764769</v>
      </c>
      <c r="M30" s="25">
        <v>747382.90605623461</v>
      </c>
      <c r="N30" s="25">
        <v>750048.55353667727</v>
      </c>
      <c r="O30" s="25">
        <v>752517.64802675345</v>
      </c>
      <c r="P30" s="25">
        <v>754849.05690832471</v>
      </c>
      <c r="Q30" s="25">
        <v>756949.90959409752</v>
      </c>
      <c r="R30" s="25">
        <v>758743.48681938497</v>
      </c>
      <c r="S30" s="25">
        <v>760400.81348934874</v>
      </c>
      <c r="T30" s="25">
        <v>762074.45140997472</v>
      </c>
      <c r="U30" s="25">
        <v>763751.47984180145</v>
      </c>
      <c r="V30" s="25">
        <v>765357.10078373528</v>
      </c>
      <c r="W30" s="25">
        <v>766882.61879095691</v>
      </c>
      <c r="X30" s="25">
        <v>768369.87651614402</v>
      </c>
      <c r="Y30" s="25">
        <v>769813.63052463194</v>
      </c>
      <c r="Z30" s="25">
        <v>771241.85557812639</v>
      </c>
      <c r="AA30" s="25">
        <v>772685.17753634218</v>
      </c>
      <c r="AB30" s="25">
        <v>774141.30762736627</v>
      </c>
      <c r="AC30" s="25">
        <v>775558.90382479806</v>
      </c>
      <c r="AD30" s="25">
        <v>777011.05922766554</v>
      </c>
      <c r="AE30" s="25">
        <v>778469.50018490804</v>
      </c>
      <c r="AF30" s="25">
        <v>779942.70072089776</v>
      </c>
      <c r="AG30" s="40">
        <v>780959.14749406814</v>
      </c>
    </row>
    <row r="31" spans="1:33" x14ac:dyDescent="0.35">
      <c r="A31" s="155"/>
      <c r="B31" s="21" t="s">
        <v>28</v>
      </c>
      <c r="C31" s="25">
        <v>3873149.6939999997</v>
      </c>
      <c r="D31" s="25">
        <v>3891676.0610000002</v>
      </c>
      <c r="E31" s="25">
        <v>3911317.0672013704</v>
      </c>
      <c r="F31" s="25">
        <v>3943483.0851569236</v>
      </c>
      <c r="G31" s="25">
        <v>3980848.3770342143</v>
      </c>
      <c r="H31" s="25">
        <v>4014861.1087024529</v>
      </c>
      <c r="I31" s="25">
        <v>4043637.1617310951</v>
      </c>
      <c r="J31" s="25">
        <v>4074735.41644871</v>
      </c>
      <c r="K31" s="25">
        <v>4107343.7016589949</v>
      </c>
      <c r="L31" s="25">
        <v>4140755.0141603858</v>
      </c>
      <c r="M31" s="25">
        <v>4170513.9095867644</v>
      </c>
      <c r="N31" s="25">
        <v>4200345.5895099351</v>
      </c>
      <c r="O31" s="25">
        <v>4229164.2903541597</v>
      </c>
      <c r="P31" s="25">
        <v>4257522.8807047606</v>
      </c>
      <c r="Q31" s="25">
        <v>4284571.4202936189</v>
      </c>
      <c r="R31" s="25">
        <v>4309829.4854050381</v>
      </c>
      <c r="S31" s="25">
        <v>4334214.6983992532</v>
      </c>
      <c r="T31" s="25">
        <v>4358553.0296882978</v>
      </c>
      <c r="U31" s="25">
        <v>4383029.3040560326</v>
      </c>
      <c r="V31" s="25">
        <v>4407097.6347236698</v>
      </c>
      <c r="W31" s="25">
        <v>4430816.6930208914</v>
      </c>
      <c r="X31" s="25">
        <v>4454607.2816070532</v>
      </c>
      <c r="Y31" s="25">
        <v>4478366.2844862249</v>
      </c>
      <c r="Z31" s="25">
        <v>4502253.1451318003</v>
      </c>
      <c r="AA31" s="25">
        <v>4526030.8977820389</v>
      </c>
      <c r="AB31" s="25">
        <v>4549519.2982677417</v>
      </c>
      <c r="AC31" s="25">
        <v>4572666.6557849254</v>
      </c>
      <c r="AD31" s="25">
        <v>4596060.6465523895</v>
      </c>
      <c r="AE31" s="25">
        <v>4619642.828362341</v>
      </c>
      <c r="AF31" s="25">
        <v>4643314.7578931926</v>
      </c>
      <c r="AG31" s="40">
        <v>4664368.0730197653</v>
      </c>
    </row>
    <row r="32" spans="1:33" x14ac:dyDescent="0.35">
      <c r="A32" s="155"/>
      <c r="B32" s="21" t="s">
        <v>29</v>
      </c>
      <c r="C32" s="25">
        <v>776911.11499999999</v>
      </c>
      <c r="D32" s="25">
        <v>771911.23600000003</v>
      </c>
      <c r="E32" s="25">
        <v>766755.50900000008</v>
      </c>
      <c r="F32" s="25">
        <v>764604.16700000002</v>
      </c>
      <c r="G32" s="25">
        <v>763284.34900000005</v>
      </c>
      <c r="H32" s="25">
        <v>761910.09100000001</v>
      </c>
      <c r="I32" s="25">
        <v>760865.223</v>
      </c>
      <c r="J32" s="25">
        <v>759785.64199999999</v>
      </c>
      <c r="K32" s="25">
        <v>759286.897</v>
      </c>
      <c r="L32" s="25">
        <v>758696.81400000001</v>
      </c>
      <c r="M32" s="25">
        <v>757344.21499999997</v>
      </c>
      <c r="N32" s="25">
        <v>755774.31900000002</v>
      </c>
      <c r="O32" s="25">
        <v>753952.71699999995</v>
      </c>
      <c r="P32" s="25">
        <v>751858.73100000003</v>
      </c>
      <c r="Q32" s="25">
        <v>749452.804</v>
      </c>
      <c r="R32" s="25">
        <v>746683.22900000005</v>
      </c>
      <c r="S32" s="25">
        <v>743550.99199999997</v>
      </c>
      <c r="T32" s="25">
        <v>740268.50899999996</v>
      </c>
      <c r="U32" s="25">
        <v>736946.11900000006</v>
      </c>
      <c r="V32" s="25">
        <v>733606.7</v>
      </c>
      <c r="W32" s="25">
        <v>730237.61300000001</v>
      </c>
      <c r="X32" s="25">
        <v>726859.17300000007</v>
      </c>
      <c r="Y32" s="25">
        <v>723463.89100000006</v>
      </c>
      <c r="Z32" s="25">
        <v>720069.01199999999</v>
      </c>
      <c r="AA32" s="25">
        <v>716704.17499999993</v>
      </c>
      <c r="AB32" s="25">
        <v>713349.68199999991</v>
      </c>
      <c r="AC32" s="25">
        <v>709960.39799999993</v>
      </c>
      <c r="AD32" s="25">
        <v>706597.777</v>
      </c>
      <c r="AE32" s="25">
        <v>703271.39300000004</v>
      </c>
      <c r="AF32" s="25">
        <v>699981.87199999997</v>
      </c>
      <c r="AG32" s="40">
        <v>696116.48599999992</v>
      </c>
    </row>
    <row r="33" spans="1:33" ht="15" thickBot="1" x14ac:dyDescent="0.4">
      <c r="A33" s="156"/>
      <c r="B33" s="34" t="s">
        <v>46</v>
      </c>
      <c r="C33" s="41">
        <v>82331.346999999994</v>
      </c>
      <c r="D33" s="41">
        <v>81872.521999999997</v>
      </c>
      <c r="E33" s="41">
        <v>81569.058999999994</v>
      </c>
      <c r="F33" s="41">
        <v>81666.926999999996</v>
      </c>
      <c r="G33" s="41">
        <v>82029.380999999994</v>
      </c>
      <c r="H33" s="41">
        <v>82384.732999999993</v>
      </c>
      <c r="I33" s="41">
        <v>82677.934999999998</v>
      </c>
      <c r="J33" s="41">
        <v>83149.096000000005</v>
      </c>
      <c r="K33" s="41">
        <v>83595.27</v>
      </c>
      <c r="L33" s="41">
        <v>83940.023000000001</v>
      </c>
      <c r="M33" s="41">
        <v>84205.739000000001</v>
      </c>
      <c r="N33" s="41">
        <v>84440.842999999993</v>
      </c>
      <c r="O33" s="41">
        <v>84639.065000000002</v>
      </c>
      <c r="P33" s="41">
        <v>84812.664999999994</v>
      </c>
      <c r="Q33" s="41">
        <v>84960.83</v>
      </c>
      <c r="R33" s="41">
        <v>85078.471000000005</v>
      </c>
      <c r="S33" s="41">
        <v>85181.495999999999</v>
      </c>
      <c r="T33" s="41">
        <v>85292.562999999995</v>
      </c>
      <c r="U33" s="41">
        <v>85401.15</v>
      </c>
      <c r="V33" s="41">
        <v>85499.994999999995</v>
      </c>
      <c r="W33" s="41">
        <v>85588.403999999995</v>
      </c>
      <c r="X33" s="41">
        <v>85665.13</v>
      </c>
      <c r="Y33" s="41">
        <v>85729.581999999995</v>
      </c>
      <c r="Z33" s="41">
        <v>85783.034</v>
      </c>
      <c r="AA33" s="41">
        <v>85827.718999999997</v>
      </c>
      <c r="AB33" s="41">
        <v>85864.89</v>
      </c>
      <c r="AC33" s="41">
        <v>85886.623000000007</v>
      </c>
      <c r="AD33" s="41">
        <v>85897.786999999997</v>
      </c>
      <c r="AE33" s="41">
        <v>85897.841</v>
      </c>
      <c r="AF33" s="41">
        <v>85887.012000000002</v>
      </c>
      <c r="AG33" s="42">
        <v>85813.134000000005</v>
      </c>
    </row>
    <row r="34" spans="1:33" x14ac:dyDescent="0.35">
      <c r="A34" s="154" t="s">
        <v>47</v>
      </c>
      <c r="B34" s="33" t="s">
        <v>21</v>
      </c>
      <c r="C34" s="38">
        <v>7931890.4550000001</v>
      </c>
      <c r="D34" s="38">
        <v>7933037.0470000003</v>
      </c>
      <c r="E34" s="38">
        <v>7936945.3250000002</v>
      </c>
      <c r="F34" s="38">
        <v>7966651.0259999996</v>
      </c>
      <c r="G34" s="38">
        <v>8007338.8430000003</v>
      </c>
      <c r="H34" s="38">
        <v>8040394.0690000001</v>
      </c>
      <c r="I34" s="38">
        <v>8066309.9879999999</v>
      </c>
      <c r="J34" s="38">
        <v>8098439.0410000002</v>
      </c>
      <c r="K34" s="38">
        <v>8132776.6119999997</v>
      </c>
      <c r="L34" s="38">
        <v>8169524.648</v>
      </c>
      <c r="M34" s="38">
        <v>8199463.6540000001</v>
      </c>
      <c r="N34" s="38">
        <v>8230718.4029999999</v>
      </c>
      <c r="O34" s="38">
        <v>8260705.5149999997</v>
      </c>
      <c r="P34" s="38">
        <v>8290606.1449999996</v>
      </c>
      <c r="Q34" s="38">
        <v>8319378.0719999997</v>
      </c>
      <c r="R34" s="38">
        <v>8346322.9289999995</v>
      </c>
      <c r="S34" s="38">
        <v>8373070.4649999999</v>
      </c>
      <c r="T34" s="38">
        <v>8399944.3489999995</v>
      </c>
      <c r="U34" s="38">
        <v>8427173.4049999993</v>
      </c>
      <c r="V34" s="38">
        <v>8453823.9949999992</v>
      </c>
      <c r="W34" s="38">
        <v>8479901.6840000004</v>
      </c>
      <c r="X34" s="38">
        <v>8506148.159</v>
      </c>
      <c r="Y34" s="38">
        <v>8532427.9450000003</v>
      </c>
      <c r="Z34" s="38">
        <v>8559125.5889999997</v>
      </c>
      <c r="AA34" s="38">
        <v>8586099.1600000001</v>
      </c>
      <c r="AB34" s="38">
        <v>8612892.4030000009</v>
      </c>
      <c r="AC34" s="38">
        <v>8639395.0480000004</v>
      </c>
      <c r="AD34" s="38">
        <v>8666509.2479999997</v>
      </c>
      <c r="AE34" s="38">
        <v>8694184.2349999994</v>
      </c>
      <c r="AF34" s="38">
        <v>8722262.1579999998</v>
      </c>
      <c r="AG34" s="39">
        <v>8745408.2949999999</v>
      </c>
    </row>
    <row r="35" spans="1:33" x14ac:dyDescent="0.35">
      <c r="A35" s="155"/>
      <c r="B35" s="21" t="s">
        <v>22</v>
      </c>
      <c r="C35" s="25">
        <v>71415.403999999995</v>
      </c>
      <c r="D35" s="25">
        <v>71217.983999999997</v>
      </c>
      <c r="E35" s="25">
        <v>71242.184354047888</v>
      </c>
      <c r="F35" s="25">
        <v>71535.540946775407</v>
      </c>
      <c r="G35" s="25">
        <v>71979.610509458464</v>
      </c>
      <c r="H35" s="25">
        <v>72332.860818467132</v>
      </c>
      <c r="I35" s="25">
        <v>72568.295210243174</v>
      </c>
      <c r="J35" s="25">
        <v>73060.278341333003</v>
      </c>
      <c r="K35" s="25">
        <v>73579.313465957617</v>
      </c>
      <c r="L35" s="25">
        <v>74197.330747335363</v>
      </c>
      <c r="M35" s="25">
        <v>74631.110859724809</v>
      </c>
      <c r="N35" s="25">
        <v>75164.805235462467</v>
      </c>
      <c r="O35" s="25">
        <v>75609.300643874332</v>
      </c>
      <c r="P35" s="25">
        <v>76070.762104523659</v>
      </c>
      <c r="Q35" s="25">
        <v>76549.464771614003</v>
      </c>
      <c r="R35" s="25">
        <v>77040.938630462508</v>
      </c>
      <c r="S35" s="25">
        <v>77565.962953216163</v>
      </c>
      <c r="T35" s="25">
        <v>78127.581022993865</v>
      </c>
      <c r="U35" s="25">
        <v>78714.328399695529</v>
      </c>
      <c r="V35" s="25">
        <v>79311.717122603106</v>
      </c>
      <c r="W35" s="25">
        <v>79919.151195345068</v>
      </c>
      <c r="X35" s="25">
        <v>80537.039211965108</v>
      </c>
      <c r="Y35" s="25">
        <v>81165.351317811088</v>
      </c>
      <c r="Z35" s="25">
        <v>81798.69434075302</v>
      </c>
      <c r="AA35" s="25">
        <v>82444.899867167565</v>
      </c>
      <c r="AB35" s="25">
        <v>83103.227929242203</v>
      </c>
      <c r="AC35" s="25">
        <v>83763.565678055078</v>
      </c>
      <c r="AD35" s="25">
        <v>84433.460879851191</v>
      </c>
      <c r="AE35" s="25">
        <v>85111.978510851637</v>
      </c>
      <c r="AF35" s="25">
        <v>85802.033077336368</v>
      </c>
      <c r="AG35" s="40">
        <v>86439.431539948768</v>
      </c>
    </row>
    <row r="36" spans="1:33" x14ac:dyDescent="0.35">
      <c r="A36" s="155"/>
      <c r="B36" s="21" t="s">
        <v>23</v>
      </c>
      <c r="C36" s="25">
        <v>383317.255</v>
      </c>
      <c r="D36" s="25">
        <v>385387.42700000003</v>
      </c>
      <c r="E36" s="25">
        <v>387750.18800000002</v>
      </c>
      <c r="F36" s="25">
        <v>389966.83299999998</v>
      </c>
      <c r="G36" s="25">
        <v>390771.06800000003</v>
      </c>
      <c r="H36" s="25">
        <v>389780.22200000001</v>
      </c>
      <c r="I36" s="25">
        <v>389622.89600000001</v>
      </c>
      <c r="J36" s="25">
        <v>389234.86300000001</v>
      </c>
      <c r="K36" s="25">
        <v>387989.06400000001</v>
      </c>
      <c r="L36" s="25">
        <v>388014.78</v>
      </c>
      <c r="M36" s="25">
        <v>387740.902</v>
      </c>
      <c r="N36" s="25">
        <v>387516.19799999997</v>
      </c>
      <c r="O36" s="25">
        <v>387530.80099999998</v>
      </c>
      <c r="P36" s="25">
        <v>387559.04200000002</v>
      </c>
      <c r="Q36" s="25">
        <v>387638.217</v>
      </c>
      <c r="R36" s="25">
        <v>387740.20799999998</v>
      </c>
      <c r="S36" s="25">
        <v>388080.554</v>
      </c>
      <c r="T36" s="25">
        <v>388555.74900000001</v>
      </c>
      <c r="U36" s="25">
        <v>389181.33399999997</v>
      </c>
      <c r="V36" s="25">
        <v>389914.60700000002</v>
      </c>
      <c r="W36" s="25">
        <v>390734.19699999999</v>
      </c>
      <c r="X36" s="25">
        <v>391727.924</v>
      </c>
      <c r="Y36" s="25">
        <v>392897.25199999998</v>
      </c>
      <c r="Z36" s="25">
        <v>394257.32199999999</v>
      </c>
      <c r="AA36" s="25">
        <v>395799.06800000003</v>
      </c>
      <c r="AB36" s="25">
        <v>397473.435</v>
      </c>
      <c r="AC36" s="25">
        <v>399283.74400000001</v>
      </c>
      <c r="AD36" s="25">
        <v>401293.348</v>
      </c>
      <c r="AE36" s="25">
        <v>403492.52</v>
      </c>
      <c r="AF36" s="25">
        <v>405871.12199999997</v>
      </c>
      <c r="AG36" s="40">
        <v>408172.30699999997</v>
      </c>
    </row>
    <row r="37" spans="1:33" x14ac:dyDescent="0.35">
      <c r="A37" s="155"/>
      <c r="B37" s="21" t="s">
        <v>24</v>
      </c>
      <c r="C37" s="25">
        <v>598154.14399999997</v>
      </c>
      <c r="D37" s="25">
        <v>589966.39500000002</v>
      </c>
      <c r="E37" s="25">
        <v>581032.7649999999</v>
      </c>
      <c r="F37" s="25">
        <v>574106.9310000001</v>
      </c>
      <c r="G37" s="25">
        <v>569803.46700000006</v>
      </c>
      <c r="H37" s="25">
        <v>564747.82700000005</v>
      </c>
      <c r="I37" s="25">
        <v>558541.22</v>
      </c>
      <c r="J37" s="25">
        <v>554725.73800000013</v>
      </c>
      <c r="K37" s="25">
        <v>551360.94499999995</v>
      </c>
      <c r="L37" s="25">
        <v>547636.924</v>
      </c>
      <c r="M37" s="25">
        <v>543688.51800000004</v>
      </c>
      <c r="N37" s="25">
        <v>539910.00299999991</v>
      </c>
      <c r="O37" s="25">
        <v>536389.28300000005</v>
      </c>
      <c r="P37" s="25">
        <v>533000.95399999991</v>
      </c>
      <c r="Q37" s="25">
        <v>529744.31700000004</v>
      </c>
      <c r="R37" s="25">
        <v>526650.51099999994</v>
      </c>
      <c r="S37" s="25">
        <v>523751.01299999986</v>
      </c>
      <c r="T37" s="25">
        <v>520990.23299999989</v>
      </c>
      <c r="U37" s="25">
        <v>518287.16699999996</v>
      </c>
      <c r="V37" s="25">
        <v>515575.13799999998</v>
      </c>
      <c r="W37" s="25">
        <v>512849.08399999997</v>
      </c>
      <c r="X37" s="25">
        <v>510131.80300000001</v>
      </c>
      <c r="Y37" s="25">
        <v>507408.83399999997</v>
      </c>
      <c r="Z37" s="25">
        <v>504701.63400000002</v>
      </c>
      <c r="AA37" s="25">
        <v>502096.45399999997</v>
      </c>
      <c r="AB37" s="25">
        <v>499500.72</v>
      </c>
      <c r="AC37" s="25">
        <v>496881.29900000012</v>
      </c>
      <c r="AD37" s="25">
        <v>494272.2429999999</v>
      </c>
      <c r="AE37" s="25">
        <v>491663.52900000004</v>
      </c>
      <c r="AF37" s="25">
        <v>489053.315</v>
      </c>
      <c r="AG37" s="40">
        <v>486138.32399999996</v>
      </c>
    </row>
    <row r="38" spans="1:33" x14ac:dyDescent="0.35">
      <c r="A38" s="155"/>
      <c r="B38" s="21" t="s">
        <v>25</v>
      </c>
      <c r="C38" s="25">
        <v>1034678.742</v>
      </c>
      <c r="D38" s="25">
        <v>1031941.382</v>
      </c>
      <c r="E38" s="25">
        <v>1030066.1144895842</v>
      </c>
      <c r="F38" s="25">
        <v>1031606.5423437722</v>
      </c>
      <c r="G38" s="25">
        <v>1034204.4755935776</v>
      </c>
      <c r="H38" s="25">
        <v>1035417.3026122948</v>
      </c>
      <c r="I38" s="25">
        <v>1035008.085065897</v>
      </c>
      <c r="J38" s="25">
        <v>1035307.0719335856</v>
      </c>
      <c r="K38" s="25">
        <v>1035930.2453636967</v>
      </c>
      <c r="L38" s="25">
        <v>1037005.402084921</v>
      </c>
      <c r="M38" s="25">
        <v>1037514.7077628358</v>
      </c>
      <c r="N38" s="25">
        <v>1038599.9210272211</v>
      </c>
      <c r="O38" s="25">
        <v>1039949.8161017518</v>
      </c>
      <c r="P38" s="25">
        <v>1041781.4822704294</v>
      </c>
      <c r="Q38" s="25">
        <v>1044050.087741019</v>
      </c>
      <c r="R38" s="25">
        <v>1046686.7388942441</v>
      </c>
      <c r="S38" s="25">
        <v>1049853.3759855975</v>
      </c>
      <c r="T38" s="25">
        <v>1052874.3035100803</v>
      </c>
      <c r="U38" s="25">
        <v>1055831.8747617344</v>
      </c>
      <c r="V38" s="25">
        <v>1058599.5493040064</v>
      </c>
      <c r="W38" s="25">
        <v>1061165.0068534066</v>
      </c>
      <c r="X38" s="25">
        <v>1063666.5329880635</v>
      </c>
      <c r="Y38" s="25">
        <v>1066085.632844181</v>
      </c>
      <c r="Z38" s="25">
        <v>1068504.5291028509</v>
      </c>
      <c r="AA38" s="25">
        <v>1070931.7713471546</v>
      </c>
      <c r="AB38" s="25">
        <v>1073317.7980375262</v>
      </c>
      <c r="AC38" s="25">
        <v>1075670.0850759358</v>
      </c>
      <c r="AD38" s="25">
        <v>1078109.913813496</v>
      </c>
      <c r="AE38" s="25">
        <v>1080624.4283971996</v>
      </c>
      <c r="AF38" s="25">
        <v>1083191.1531051649</v>
      </c>
      <c r="AG38" s="40">
        <v>1085202.0162495773</v>
      </c>
    </row>
    <row r="39" spans="1:33" x14ac:dyDescent="0.35">
      <c r="A39" s="155"/>
      <c r="B39" s="21" t="s">
        <v>26</v>
      </c>
      <c r="C39" s="25">
        <v>381211.19800000003</v>
      </c>
      <c r="D39" s="25">
        <v>381374.826</v>
      </c>
      <c r="E39" s="25">
        <v>381865.28999999992</v>
      </c>
      <c r="F39" s="25">
        <v>383436.995</v>
      </c>
      <c r="G39" s="25">
        <v>385705.2410000001</v>
      </c>
      <c r="H39" s="25">
        <v>387644.58400000003</v>
      </c>
      <c r="I39" s="25">
        <v>389141.64500000002</v>
      </c>
      <c r="J39" s="25">
        <v>390973.45199999999</v>
      </c>
      <c r="K39" s="25">
        <v>392968.37</v>
      </c>
      <c r="L39" s="25">
        <v>395194.891</v>
      </c>
      <c r="M39" s="25">
        <v>397079.73499999999</v>
      </c>
      <c r="N39" s="25">
        <v>399148.8249999999</v>
      </c>
      <c r="O39" s="25">
        <v>401228.55200000003</v>
      </c>
      <c r="P39" s="25">
        <v>403435.35600000003</v>
      </c>
      <c r="Q39" s="25">
        <v>405769.12900000007</v>
      </c>
      <c r="R39" s="25">
        <v>408194.19499999995</v>
      </c>
      <c r="S39" s="25">
        <v>410821.00900000002</v>
      </c>
      <c r="T39" s="25">
        <v>413586.75800000003</v>
      </c>
      <c r="U39" s="25">
        <v>416434.28899999999</v>
      </c>
      <c r="V39" s="25">
        <v>419292.32</v>
      </c>
      <c r="W39" s="25">
        <v>422160.15600000002</v>
      </c>
      <c r="X39" s="25">
        <v>425063.51800000004</v>
      </c>
      <c r="Y39" s="25">
        <v>427991.36700000003</v>
      </c>
      <c r="Z39" s="25">
        <v>430959.522</v>
      </c>
      <c r="AA39" s="25">
        <v>433966.19200000004</v>
      </c>
      <c r="AB39" s="25">
        <v>436996.57200000004</v>
      </c>
      <c r="AC39" s="25">
        <v>440029.68599999999</v>
      </c>
      <c r="AD39" s="25">
        <v>443115.93199999997</v>
      </c>
      <c r="AE39" s="25">
        <v>446243.89899999998</v>
      </c>
      <c r="AF39" s="25">
        <v>449409.41000000003</v>
      </c>
      <c r="AG39" s="40">
        <v>452345.03700000001</v>
      </c>
    </row>
    <row r="40" spans="1:33" x14ac:dyDescent="0.35">
      <c r="A40" s="155"/>
      <c r="B40" s="21" t="s">
        <v>27</v>
      </c>
      <c r="C40" s="25">
        <v>730716.55699999991</v>
      </c>
      <c r="D40" s="25">
        <v>727657.21200000017</v>
      </c>
      <c r="E40" s="25">
        <v>725736.06827097258</v>
      </c>
      <c r="F40" s="25">
        <v>727006.95159257902</v>
      </c>
      <c r="G40" s="25">
        <v>729530.96351650159</v>
      </c>
      <c r="H40" s="25">
        <v>732091.56186360971</v>
      </c>
      <c r="I40" s="25">
        <v>734844.75150330923</v>
      </c>
      <c r="J40" s="25">
        <v>738032.5468294475</v>
      </c>
      <c r="K40" s="25">
        <v>741263.41327154322</v>
      </c>
      <c r="L40" s="25">
        <v>744603.3566695872</v>
      </c>
      <c r="M40" s="25">
        <v>747318.06535227818</v>
      </c>
      <c r="N40" s="25">
        <v>750053.30616589508</v>
      </c>
      <c r="O40" s="25">
        <v>752510.98894059355</v>
      </c>
      <c r="P40" s="25">
        <v>754839.62854762201</v>
      </c>
      <c r="Q40" s="25">
        <v>756934.04278796411</v>
      </c>
      <c r="R40" s="25">
        <v>758725.31397426524</v>
      </c>
      <c r="S40" s="25">
        <v>760377.47684286337</v>
      </c>
      <c r="T40" s="25">
        <v>762045.60212128202</v>
      </c>
      <c r="U40" s="25">
        <v>763717.88506008952</v>
      </c>
      <c r="V40" s="25">
        <v>765320.3383859403</v>
      </c>
      <c r="W40" s="25">
        <v>766842.21262797643</v>
      </c>
      <c r="X40" s="25">
        <v>768326.62932429858</v>
      </c>
      <c r="Y40" s="25">
        <v>769768.70819882618</v>
      </c>
      <c r="Z40" s="25">
        <v>771201.82853822655</v>
      </c>
      <c r="AA40" s="25">
        <v>772651.37808439415</v>
      </c>
      <c r="AB40" s="25">
        <v>774106.31568216777</v>
      </c>
      <c r="AC40" s="25">
        <v>775531.66731419403</v>
      </c>
      <c r="AD40" s="25">
        <v>776984.08204741846</v>
      </c>
      <c r="AE40" s="25">
        <v>778449.11944734061</v>
      </c>
      <c r="AF40" s="25">
        <v>779922.13322693808</v>
      </c>
      <c r="AG40" s="40">
        <v>780944.97909537214</v>
      </c>
    </row>
    <row r="41" spans="1:33" x14ac:dyDescent="0.35">
      <c r="A41" s="155"/>
      <c r="B41" s="21" t="s">
        <v>28</v>
      </c>
      <c r="C41" s="25">
        <v>3873151.6939999997</v>
      </c>
      <c r="D41" s="25">
        <v>3891703.0610000002</v>
      </c>
      <c r="E41" s="25">
        <v>3910976.1458853944</v>
      </c>
      <c r="F41" s="25">
        <v>3942829.1401168732</v>
      </c>
      <c r="G41" s="25">
        <v>3980177.2883804617</v>
      </c>
      <c r="H41" s="25">
        <v>4014242.8867056277</v>
      </c>
      <c r="I41" s="25">
        <v>4043184.9392205505</v>
      </c>
      <c r="J41" s="25">
        <v>4074299.353895633</v>
      </c>
      <c r="K41" s="25">
        <v>4106923.0868988018</v>
      </c>
      <c r="L41" s="25">
        <v>4140343.1244981564</v>
      </c>
      <c r="M41" s="25">
        <v>4170045.6600251608</v>
      </c>
      <c r="N41" s="25">
        <v>4200174.1815714212</v>
      </c>
      <c r="O41" s="25">
        <v>4228943.9923137799</v>
      </c>
      <c r="P41" s="25">
        <v>4257286.5210774243</v>
      </c>
      <c r="Q41" s="25">
        <v>4284313.1776994029</v>
      </c>
      <c r="R41" s="25">
        <v>4309555.3245010274</v>
      </c>
      <c r="S41" s="25">
        <v>4333921.5812183237</v>
      </c>
      <c r="T41" s="25">
        <v>4358237.0493456451</v>
      </c>
      <c r="U41" s="25">
        <v>4382694.2557784803</v>
      </c>
      <c r="V41" s="25">
        <v>4406741.6311874492</v>
      </c>
      <c r="W41" s="25">
        <v>4430443.8613232709</v>
      </c>
      <c r="X41" s="25">
        <v>4454209.4074756736</v>
      </c>
      <c r="Y41" s="25">
        <v>4477962.3236391824</v>
      </c>
      <c r="Z41" s="25">
        <v>4501890.0130181694</v>
      </c>
      <c r="AA41" s="25">
        <v>4525715.505701283</v>
      </c>
      <c r="AB41" s="25">
        <v>4549216.7583510634</v>
      </c>
      <c r="AC41" s="25">
        <v>4572418.9819318149</v>
      </c>
      <c r="AD41" s="25">
        <v>4595833.7042592345</v>
      </c>
      <c r="AE41" s="25">
        <v>4619453.5276446091</v>
      </c>
      <c r="AF41" s="25">
        <v>4643165.10859056</v>
      </c>
      <c r="AG41" s="40">
        <v>4664256.584115102</v>
      </c>
    </row>
    <row r="42" spans="1:33" x14ac:dyDescent="0.35">
      <c r="A42" s="155"/>
      <c r="B42" s="21" t="s">
        <v>29</v>
      </c>
      <c r="C42" s="25">
        <v>776911.11499999999</v>
      </c>
      <c r="D42" s="25">
        <v>771917.23600000003</v>
      </c>
      <c r="E42" s="25">
        <v>766706.50900000008</v>
      </c>
      <c r="F42" s="25">
        <v>764492.16700000002</v>
      </c>
      <c r="G42" s="25">
        <v>763137.34900000005</v>
      </c>
      <c r="H42" s="25">
        <v>761753.09100000001</v>
      </c>
      <c r="I42" s="25">
        <v>760721.223</v>
      </c>
      <c r="J42" s="25">
        <v>759655.64199999999</v>
      </c>
      <c r="K42" s="25">
        <v>759168.897</v>
      </c>
      <c r="L42" s="25">
        <v>758588.81400000001</v>
      </c>
      <c r="M42" s="25">
        <v>757238.21499999997</v>
      </c>
      <c r="N42" s="25">
        <v>755707.31900000002</v>
      </c>
      <c r="O42" s="25">
        <v>753903.71699999995</v>
      </c>
      <c r="P42" s="25">
        <v>751818.73100000003</v>
      </c>
      <c r="Q42" s="25">
        <v>749416.804</v>
      </c>
      <c r="R42" s="25">
        <v>746649.22900000005</v>
      </c>
      <c r="S42" s="25">
        <v>743516.99199999997</v>
      </c>
      <c r="T42" s="25">
        <v>740233.50899999996</v>
      </c>
      <c r="U42" s="25">
        <v>736909.11900000006</v>
      </c>
      <c r="V42" s="25">
        <v>733568.7</v>
      </c>
      <c r="W42" s="25">
        <v>730197.61300000001</v>
      </c>
      <c r="X42" s="25">
        <v>726817.17300000007</v>
      </c>
      <c r="Y42" s="25">
        <v>723419.89100000006</v>
      </c>
      <c r="Z42" s="25">
        <v>720026.01199999999</v>
      </c>
      <c r="AA42" s="25">
        <v>716666.17499999993</v>
      </c>
      <c r="AB42" s="25">
        <v>713311.68199999991</v>
      </c>
      <c r="AC42" s="25">
        <v>709927.39799999993</v>
      </c>
      <c r="AD42" s="25">
        <v>706566.777</v>
      </c>
      <c r="AE42" s="25">
        <v>703243.39300000004</v>
      </c>
      <c r="AF42" s="25">
        <v>699958.87199999997</v>
      </c>
      <c r="AG42" s="40">
        <v>696097.48599999992</v>
      </c>
    </row>
    <row r="43" spans="1:33" ht="15" thickBot="1" x14ac:dyDescent="0.4">
      <c r="A43" s="156"/>
      <c r="B43" s="34" t="s">
        <v>46</v>
      </c>
      <c r="C43" s="41">
        <v>82331.346999999994</v>
      </c>
      <c r="D43" s="41">
        <v>81872.521999999997</v>
      </c>
      <c r="E43" s="41">
        <v>81569.058999999994</v>
      </c>
      <c r="F43" s="41">
        <v>81666.926999999996</v>
      </c>
      <c r="G43" s="41">
        <v>82029.380999999994</v>
      </c>
      <c r="H43" s="41">
        <v>82384.732999999993</v>
      </c>
      <c r="I43" s="41">
        <v>82677.934999999998</v>
      </c>
      <c r="J43" s="41">
        <v>83149.096000000005</v>
      </c>
      <c r="K43" s="41">
        <v>83595.27</v>
      </c>
      <c r="L43" s="41">
        <v>83940.023000000001</v>
      </c>
      <c r="M43" s="41">
        <v>84205.739000000001</v>
      </c>
      <c r="N43" s="41">
        <v>84440.842999999993</v>
      </c>
      <c r="O43" s="41">
        <v>84639.065000000002</v>
      </c>
      <c r="P43" s="41">
        <v>84812.664999999994</v>
      </c>
      <c r="Q43" s="41">
        <v>84960.83</v>
      </c>
      <c r="R43" s="41">
        <v>85078.471000000005</v>
      </c>
      <c r="S43" s="41">
        <v>85181.495999999999</v>
      </c>
      <c r="T43" s="41">
        <v>85292.562999999995</v>
      </c>
      <c r="U43" s="41">
        <v>85401.15</v>
      </c>
      <c r="V43" s="41">
        <v>85499.994999999995</v>
      </c>
      <c r="W43" s="41">
        <v>85588.403999999995</v>
      </c>
      <c r="X43" s="41">
        <v>85665.13</v>
      </c>
      <c r="Y43" s="41">
        <v>85729.581999999995</v>
      </c>
      <c r="Z43" s="41">
        <v>85783.034</v>
      </c>
      <c r="AA43" s="41">
        <v>85827.718999999997</v>
      </c>
      <c r="AB43" s="41">
        <v>85864.89</v>
      </c>
      <c r="AC43" s="41">
        <v>85886.623000000007</v>
      </c>
      <c r="AD43" s="41">
        <v>85897.786999999997</v>
      </c>
      <c r="AE43" s="41">
        <v>85897.841</v>
      </c>
      <c r="AF43" s="41">
        <v>85887.012000000002</v>
      </c>
      <c r="AG43" s="42">
        <v>85813.134000000005</v>
      </c>
    </row>
    <row r="46" spans="1:33" x14ac:dyDescent="0.35">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row>
    <row r="47" spans="1:33" x14ac:dyDescent="0.35">
      <c r="B47" s="72"/>
      <c r="C47" s="72"/>
      <c r="D47" s="72"/>
      <c r="E47" s="72"/>
      <c r="F47" s="72"/>
      <c r="G47" s="72"/>
      <c r="H47" s="72"/>
      <c r="I47" s="72"/>
      <c r="J47" s="72"/>
      <c r="K47" s="72"/>
      <c r="L47" s="72"/>
      <c r="M47" s="72"/>
      <c r="N47" s="72"/>
      <c r="O47" s="72"/>
      <c r="P47" s="72"/>
      <c r="Q47" s="72"/>
      <c r="R47" s="72"/>
      <c r="S47" s="72"/>
      <c r="T47" s="72"/>
      <c r="U47" s="72"/>
      <c r="V47" s="72"/>
      <c r="W47" s="72"/>
      <c r="X47" s="72"/>
      <c r="Y47" s="72"/>
    </row>
    <row r="48" spans="1:33" x14ac:dyDescent="0.35">
      <c r="B48" s="72"/>
      <c r="C48" s="72"/>
      <c r="D48" s="72"/>
      <c r="E48" s="72"/>
      <c r="F48" s="72"/>
      <c r="G48" s="72"/>
      <c r="H48" s="72"/>
      <c r="I48" s="72"/>
      <c r="J48" s="72"/>
      <c r="K48" s="72"/>
      <c r="L48" s="72"/>
      <c r="M48" s="72"/>
      <c r="N48" s="72"/>
      <c r="O48" s="72"/>
      <c r="P48" s="72"/>
      <c r="Q48" s="72"/>
      <c r="R48" s="72"/>
      <c r="S48" s="72"/>
    </row>
    <row r="49" spans="2:19" x14ac:dyDescent="0.35">
      <c r="B49" s="72"/>
      <c r="C49" s="72"/>
      <c r="D49" s="72"/>
      <c r="E49" s="72"/>
      <c r="F49" s="72"/>
      <c r="G49" s="72"/>
      <c r="H49" s="72"/>
      <c r="I49" s="72"/>
      <c r="J49" s="72"/>
      <c r="K49" s="72"/>
      <c r="L49" s="72"/>
      <c r="M49" s="72"/>
      <c r="N49" s="72"/>
      <c r="O49" s="72"/>
      <c r="P49" s="72"/>
      <c r="Q49" s="72"/>
      <c r="R49" s="72"/>
      <c r="S49" s="72"/>
    </row>
    <row r="50" spans="2:19" x14ac:dyDescent="0.35">
      <c r="B50" s="72"/>
      <c r="C50" s="72"/>
      <c r="D50" s="72"/>
      <c r="E50" s="72"/>
      <c r="F50" s="72"/>
      <c r="G50" s="72"/>
      <c r="H50" s="72"/>
      <c r="I50" s="72"/>
      <c r="J50" s="72"/>
      <c r="K50" s="72"/>
      <c r="L50" s="72"/>
      <c r="M50" s="72"/>
      <c r="N50" s="72"/>
      <c r="O50" s="72"/>
      <c r="P50" s="72"/>
      <c r="Q50" s="72"/>
      <c r="R50" s="72"/>
      <c r="S50" s="72"/>
    </row>
    <row r="51" spans="2:19" x14ac:dyDescent="0.35">
      <c r="B51" s="72"/>
      <c r="C51" s="72"/>
      <c r="D51" s="72"/>
      <c r="E51" s="72"/>
      <c r="F51" s="72"/>
      <c r="G51" s="72"/>
      <c r="H51" s="72"/>
      <c r="I51" s="72"/>
      <c r="J51" s="72"/>
      <c r="K51" s="72"/>
      <c r="L51" s="72"/>
      <c r="M51" s="72"/>
      <c r="N51" s="72"/>
      <c r="O51" s="72"/>
      <c r="P51" s="72"/>
      <c r="Q51" s="72"/>
      <c r="R51" s="72"/>
      <c r="S51" s="72"/>
    </row>
    <row r="52" spans="2:19" x14ac:dyDescent="0.35">
      <c r="B52" s="72"/>
      <c r="C52" s="72"/>
      <c r="D52" s="72"/>
      <c r="E52" s="72"/>
      <c r="F52" s="72"/>
      <c r="G52" s="72"/>
      <c r="H52" s="72"/>
      <c r="I52" s="72"/>
      <c r="J52" s="72"/>
      <c r="K52" s="72"/>
      <c r="L52" s="72"/>
      <c r="M52" s="72"/>
      <c r="N52" s="72"/>
      <c r="O52" s="72"/>
      <c r="P52" s="72"/>
      <c r="Q52" s="72"/>
      <c r="R52" s="72"/>
      <c r="S52" s="72"/>
    </row>
    <row r="53" spans="2:19" x14ac:dyDescent="0.35">
      <c r="B53" s="72"/>
      <c r="C53" s="72"/>
      <c r="D53" s="72"/>
      <c r="E53" s="72"/>
      <c r="F53" s="72"/>
      <c r="G53" s="72"/>
      <c r="H53" s="72"/>
      <c r="I53" s="72"/>
      <c r="J53" s="72"/>
      <c r="K53" s="72"/>
      <c r="L53" s="72"/>
      <c r="M53" s="72"/>
      <c r="N53" s="72"/>
      <c r="O53" s="72"/>
      <c r="P53" s="72"/>
      <c r="Q53" s="72"/>
      <c r="R53" s="72"/>
      <c r="S53" s="72"/>
    </row>
    <row r="54" spans="2:19" x14ac:dyDescent="0.35">
      <c r="B54" s="72"/>
      <c r="C54" s="72"/>
      <c r="D54" s="72"/>
      <c r="E54" s="72"/>
      <c r="F54" s="72"/>
      <c r="G54" s="72"/>
      <c r="H54" s="72"/>
      <c r="I54" s="72"/>
      <c r="J54" s="72"/>
      <c r="K54" s="72"/>
      <c r="L54" s="72"/>
      <c r="M54" s="72"/>
      <c r="N54" s="72"/>
      <c r="O54" s="72"/>
      <c r="P54" s="72"/>
      <c r="Q54" s="72"/>
      <c r="R54" s="72"/>
      <c r="S54" s="72"/>
    </row>
    <row r="55" spans="2:19" x14ac:dyDescent="0.35">
      <c r="B55" s="72"/>
      <c r="O55" s="72"/>
      <c r="P55" s="72"/>
    </row>
    <row r="56" spans="2:19" x14ac:dyDescent="0.35">
      <c r="B56" s="72"/>
    </row>
    <row r="57" spans="2:19" x14ac:dyDescent="0.35">
      <c r="B57" s="72"/>
    </row>
  </sheetData>
  <mergeCells count="5">
    <mergeCell ref="A1:AG1"/>
    <mergeCell ref="A4:A13"/>
    <mergeCell ref="A14:A23"/>
    <mergeCell ref="A24:A33"/>
    <mergeCell ref="A34:A4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6D249-9C32-40D1-8E90-5AE57F0AB40F}">
  <dimension ref="O1:Q65"/>
  <sheetViews>
    <sheetView showGridLines="0" zoomScaleNormal="100" workbookViewId="0">
      <selection activeCell="O1" sqref="O1:Q1"/>
    </sheetView>
  </sheetViews>
  <sheetFormatPr defaultRowHeight="14.5" x14ac:dyDescent="0.35"/>
  <cols>
    <col min="13" max="13" width="12" customWidth="1"/>
    <col min="14" max="14" width="17.1796875" bestFit="1" customWidth="1"/>
    <col min="15" max="15" width="29.54296875" customWidth="1"/>
    <col min="16" max="17" width="23.453125" bestFit="1" customWidth="1"/>
    <col min="18" max="18" width="17.1796875" bestFit="1" customWidth="1"/>
    <col min="19" max="19" width="18.453125" bestFit="1" customWidth="1"/>
    <col min="20" max="20" width="12" bestFit="1" customWidth="1"/>
  </cols>
  <sheetData>
    <row r="1" spans="15:17" x14ac:dyDescent="0.35">
      <c r="O1" s="157" t="s">
        <v>55</v>
      </c>
      <c r="P1" s="157"/>
      <c r="Q1" s="157"/>
    </row>
    <row r="3" spans="15:17" x14ac:dyDescent="0.35">
      <c r="O3" s="20" t="s">
        <v>20</v>
      </c>
      <c r="P3" s="20" t="s">
        <v>3</v>
      </c>
      <c r="Q3" s="20" t="s">
        <v>4</v>
      </c>
    </row>
    <row r="4" spans="15:17" x14ac:dyDescent="0.35">
      <c r="O4" s="21" t="s">
        <v>22</v>
      </c>
      <c r="P4" s="45">
        <v>-2309.4786901385855</v>
      </c>
      <c r="Q4" s="45">
        <v>-5071.4507838549061</v>
      </c>
    </row>
    <row r="5" spans="15:17" x14ac:dyDescent="0.35">
      <c r="O5" s="21" t="s">
        <v>23</v>
      </c>
      <c r="P5" s="45">
        <v>19980</v>
      </c>
      <c r="Q5" s="45">
        <v>25430</v>
      </c>
    </row>
    <row r="6" spans="15:17" x14ac:dyDescent="0.35">
      <c r="O6" s="21" t="s">
        <v>24</v>
      </c>
      <c r="P6" s="45">
        <v>5480</v>
      </c>
      <c r="Q6" s="45">
        <v>6754</v>
      </c>
    </row>
    <row r="7" spans="15:17" x14ac:dyDescent="0.35">
      <c r="O7" s="21" t="s">
        <v>25</v>
      </c>
      <c r="P7" s="45">
        <v>2735.0363272663262</v>
      </c>
      <c r="Q7" s="45">
        <v>9732.8987811591705</v>
      </c>
    </row>
    <row r="8" spans="15:17" x14ac:dyDescent="0.35">
      <c r="O8" s="21" t="s">
        <v>26</v>
      </c>
      <c r="P8" s="45">
        <v>2175</v>
      </c>
      <c r="Q8" s="45">
        <v>3706</v>
      </c>
    </row>
    <row r="9" spans="15:17" x14ac:dyDescent="0.35">
      <c r="O9" s="21" t="s">
        <v>27</v>
      </c>
      <c r="P9" s="45">
        <v>-1270.0652240353536</v>
      </c>
      <c r="Q9" s="45">
        <v>-1732.5928413146994</v>
      </c>
    </row>
    <row r="10" spans="15:17" x14ac:dyDescent="0.35">
      <c r="O10" s="21" t="s">
        <v>28</v>
      </c>
      <c r="P10" s="45">
        <v>2530.5075869076131</v>
      </c>
      <c r="Q10" s="45">
        <v>23970.144844010436</v>
      </c>
    </row>
    <row r="11" spans="15:17" x14ac:dyDescent="0.35">
      <c r="O11" s="21" t="s">
        <v>29</v>
      </c>
      <c r="P11" s="45">
        <v>1198</v>
      </c>
      <c r="Q11" s="45">
        <v>4594</v>
      </c>
    </row>
    <row r="12" spans="15:17" x14ac:dyDescent="0.35">
      <c r="O12" s="20" t="s">
        <v>21</v>
      </c>
      <c r="P12" s="44">
        <v>30518.199000000001</v>
      </c>
      <c r="Q12" s="44">
        <v>67386.954999999987</v>
      </c>
    </row>
    <row r="13" spans="15:17" x14ac:dyDescent="0.35">
      <c r="O13" s="24" t="s">
        <v>10</v>
      </c>
    </row>
    <row r="18" spans="15:17" x14ac:dyDescent="0.35">
      <c r="P18" s="43"/>
    </row>
    <row r="19" spans="15:17" x14ac:dyDescent="0.35">
      <c r="P19" s="43"/>
    </row>
    <row r="20" spans="15:17" x14ac:dyDescent="0.35">
      <c r="P20" s="43"/>
    </row>
    <row r="27" spans="15:17" x14ac:dyDescent="0.35">
      <c r="O27" s="157" t="s">
        <v>54</v>
      </c>
      <c r="P27" s="157"/>
      <c r="Q27" s="157"/>
    </row>
    <row r="29" spans="15:17" x14ac:dyDescent="0.35">
      <c r="O29" s="20" t="s">
        <v>20</v>
      </c>
      <c r="P29" s="20" t="s">
        <v>3</v>
      </c>
      <c r="Q29" s="20" t="s">
        <v>4</v>
      </c>
    </row>
    <row r="30" spans="15:17" x14ac:dyDescent="0.35">
      <c r="O30" s="21" t="s">
        <v>22</v>
      </c>
      <c r="P30" s="23">
        <v>-2096.2814919953435</v>
      </c>
      <c r="Q30" s="23">
        <v>-2713.3235165933579</v>
      </c>
    </row>
    <row r="31" spans="15:17" x14ac:dyDescent="0.35">
      <c r="O31" s="21" t="s">
        <v>23</v>
      </c>
      <c r="P31" s="23">
        <v>4400</v>
      </c>
      <c r="Q31" s="23">
        <v>10088</v>
      </c>
    </row>
    <row r="32" spans="15:17" x14ac:dyDescent="0.35">
      <c r="O32" s="21" t="s">
        <v>24</v>
      </c>
      <c r="P32" s="23">
        <v>681</v>
      </c>
      <c r="Q32" s="23">
        <v>1486</v>
      </c>
    </row>
    <row r="33" spans="15:17" x14ac:dyDescent="0.35">
      <c r="O33" s="21" t="s">
        <v>25</v>
      </c>
      <c r="P33" s="23">
        <v>-342.39652081532012</v>
      </c>
      <c r="Q33" s="23">
        <v>3814.4850246536662</v>
      </c>
    </row>
    <row r="34" spans="15:17" x14ac:dyDescent="0.35">
      <c r="O34" s="21" t="s">
        <v>26</v>
      </c>
      <c r="P34" s="23">
        <v>-1357</v>
      </c>
      <c r="Q34" s="23">
        <v>-701</v>
      </c>
    </row>
    <row r="35" spans="15:17" x14ac:dyDescent="0.35">
      <c r="O35" s="21" t="s">
        <v>27</v>
      </c>
      <c r="P35" s="23">
        <v>-1167.6756681046427</v>
      </c>
      <c r="Q35" s="23">
        <v>-66.672232101846589</v>
      </c>
    </row>
    <row r="36" spans="15:17" x14ac:dyDescent="0.35">
      <c r="O36" s="21" t="s">
        <v>28</v>
      </c>
      <c r="P36" s="23">
        <v>-7442.6463190846944</v>
      </c>
      <c r="Q36" s="23">
        <v>3977.5107240415382</v>
      </c>
    </row>
    <row r="37" spans="15:17" x14ac:dyDescent="0.35">
      <c r="O37" s="21" t="s">
        <v>29</v>
      </c>
      <c r="P37" s="23">
        <v>-1358</v>
      </c>
      <c r="Q37" s="23">
        <v>-21</v>
      </c>
    </row>
    <row r="38" spans="15:17" x14ac:dyDescent="0.35">
      <c r="O38" s="20" t="s">
        <v>21</v>
      </c>
      <c r="P38" s="44">
        <v>-8678</v>
      </c>
      <c r="Q38" s="44">
        <v>15879</v>
      </c>
    </row>
    <row r="39" spans="15:17" x14ac:dyDescent="0.35">
      <c r="O39" s="24" t="s">
        <v>10</v>
      </c>
    </row>
    <row r="53" spans="15:17" x14ac:dyDescent="0.35">
      <c r="O53" s="157" t="s">
        <v>30</v>
      </c>
      <c r="P53" s="157"/>
      <c r="Q53" s="157"/>
    </row>
    <row r="55" spans="15:17" x14ac:dyDescent="0.35">
      <c r="O55" s="20" t="s">
        <v>20</v>
      </c>
      <c r="P55" s="20" t="s">
        <v>3</v>
      </c>
      <c r="Q55" s="20" t="s">
        <v>4</v>
      </c>
    </row>
    <row r="56" spans="15:17" x14ac:dyDescent="0.35">
      <c r="O56" s="21" t="s">
        <v>22</v>
      </c>
      <c r="P56" s="23">
        <v>-2099.5557466571363</v>
      </c>
      <c r="Q56" s="23">
        <v>-2428.3243138844191</v>
      </c>
    </row>
    <row r="57" spans="15:17" x14ac:dyDescent="0.35">
      <c r="O57" s="21" t="s">
        <v>23</v>
      </c>
      <c r="P57" s="23">
        <v>-2774</v>
      </c>
      <c r="Q57" s="23">
        <v>4383</v>
      </c>
    </row>
    <row r="58" spans="15:17" x14ac:dyDescent="0.35">
      <c r="O58" s="21" t="s">
        <v>24</v>
      </c>
      <c r="P58" s="23">
        <v>-266.00000000000006</v>
      </c>
      <c r="Q58" s="23">
        <v>170</v>
      </c>
    </row>
    <row r="59" spans="15:17" x14ac:dyDescent="0.35">
      <c r="O59" s="21" t="s">
        <v>25</v>
      </c>
      <c r="P59" s="23">
        <v>-3405.061749835053</v>
      </c>
      <c r="Q59" s="23">
        <v>-1220.4073391948143</v>
      </c>
    </row>
    <row r="60" spans="15:17" x14ac:dyDescent="0.35">
      <c r="O60" s="21" t="s">
        <v>26</v>
      </c>
      <c r="P60" s="23">
        <v>-1974</v>
      </c>
      <c r="Q60" s="23">
        <v>-1581</v>
      </c>
    </row>
    <row r="61" spans="15:17" x14ac:dyDescent="0.35">
      <c r="O61" s="21" t="s">
        <v>27</v>
      </c>
      <c r="P61" s="23">
        <v>-2026.5201301719783</v>
      </c>
      <c r="Q61" s="23">
        <v>-1440.1587165041501</v>
      </c>
    </row>
    <row r="62" spans="15:17" x14ac:dyDescent="0.35">
      <c r="O62" s="21" t="s">
        <v>28</v>
      </c>
      <c r="P62" s="23">
        <v>-11915.862373335834</v>
      </c>
      <c r="Q62" s="23">
        <v>-6037.1096304166176</v>
      </c>
    </row>
    <row r="63" spans="15:17" x14ac:dyDescent="0.35">
      <c r="O63" s="21" t="s">
        <v>29</v>
      </c>
      <c r="P63" s="23">
        <v>-2429</v>
      </c>
      <c r="Q63" s="23">
        <v>-1841</v>
      </c>
    </row>
    <row r="64" spans="15:17" x14ac:dyDescent="0.35">
      <c r="O64" s="20" t="s">
        <v>21</v>
      </c>
      <c r="P64" s="44">
        <v>-26888</v>
      </c>
      <c r="Q64" s="44">
        <v>-9964</v>
      </c>
    </row>
    <row r="65" spans="15:15" x14ac:dyDescent="0.35">
      <c r="O65" s="24" t="s">
        <v>10</v>
      </c>
    </row>
  </sheetData>
  <mergeCells count="3">
    <mergeCell ref="O53:Q53"/>
    <mergeCell ref="O27:Q27"/>
    <mergeCell ref="O1:Q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72DEDFA5740AA47B53BBE69D744C5EF" ma:contentTypeVersion="10" ma:contentTypeDescription="Create a new document." ma:contentTypeScope="" ma:versionID="fbe20664cbd612774d01309ddc97c753">
  <xsd:schema xmlns:xsd="http://www.w3.org/2001/XMLSchema" xmlns:xs="http://www.w3.org/2001/XMLSchema" xmlns:p="http://schemas.microsoft.com/office/2006/metadata/properties" xmlns:ns3="53050f47-4d88-4c57-8be6-b68bb206440e" xmlns:ns4="56dfc3e5-a757-467d-8a07-94b870067370" targetNamespace="http://schemas.microsoft.com/office/2006/metadata/properties" ma:root="true" ma:fieldsID="752dfaaae6a06244f9b5919a47140504" ns3:_="" ns4:_="">
    <xsd:import namespace="53050f47-4d88-4c57-8be6-b68bb206440e"/>
    <xsd:import namespace="56dfc3e5-a757-467d-8a07-94b8700673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050f47-4d88-4c57-8be6-b68bb2064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dfc3e5-a757-467d-8a07-94b87006737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676A85-A97E-468E-8566-EDB06D37B03F}">
  <ds:schemaRefs>
    <ds:schemaRef ds:uri="http://schemas.microsoft.com/sharepoint/v3/contenttype/forms"/>
  </ds:schemaRefs>
</ds:datastoreItem>
</file>

<file path=customXml/itemProps2.xml><?xml version="1.0" encoding="utf-8"?>
<ds:datastoreItem xmlns:ds="http://schemas.openxmlformats.org/officeDocument/2006/customXml" ds:itemID="{F8FDE74F-0627-4385-B074-7561AAE03C0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56dfc3e5-a757-467d-8a07-94b870067370"/>
    <ds:schemaRef ds:uri="53050f47-4d88-4c57-8be6-b68bb206440e"/>
    <ds:schemaRef ds:uri="http://www.w3.org/XML/1998/namespace"/>
    <ds:schemaRef ds:uri="http://purl.org/dc/dcmitype/"/>
  </ds:schemaRefs>
</ds:datastoreItem>
</file>

<file path=customXml/itemProps3.xml><?xml version="1.0" encoding="utf-8"?>
<ds:datastoreItem xmlns:ds="http://schemas.openxmlformats.org/officeDocument/2006/customXml" ds:itemID="{7AE85B4B-3CB2-4AD7-A456-DD5B1D0DB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050f47-4d88-4c57-8be6-b68bb206440e"/>
    <ds:schemaRef ds:uri="56dfc3e5-a757-467d-8a07-94b870067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Overview</vt:lpstr>
      <vt:lpstr>REMI Results- Summary</vt:lpstr>
      <vt:lpstr>Scenario - Balanced</vt:lpstr>
      <vt:lpstr>Scenario- General Fund</vt:lpstr>
      <vt:lpstr>Scenario - Ratepayer Assistance</vt:lpstr>
      <vt:lpstr>REMI Results-Annual</vt:lpstr>
      <vt:lpstr>Employment by Sector- Annual</vt:lpstr>
      <vt:lpstr> Employment by Sector- Graphs</vt:lpstr>
      <vt:lpstr>'Scenario- General Fund'!Print_Area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2020-08-05T18:37:11Z</dcterms:created>
  <dcterms:modified xsi:type="dcterms:W3CDTF">2020-09-03T13:28:14Z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0x010100672DEDFA5740AA47B53BBE69D744C5EF</vt:lpwstr>
  </property>
</Properties>
</file>