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20" windowHeight="10785" activeTab="0"/>
  </bookViews>
  <sheets>
    <sheet name="2022 Bituminous Statewide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<sst xmlns="http://schemas.openxmlformats.org/spreadsheetml/2006/main" count="32" uniqueCount="15">
  <si>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Change</t>
  </si>
  <si>
    <t>% Change</t>
  </si>
  <si>
    <t>Underground Mines</t>
  </si>
  <si>
    <t xml:space="preserve">   Production (tons)</t>
  </si>
  <si>
    <t xml:space="preserve">   Employees</t>
  </si>
  <si>
    <t xml:space="preserve">   Mines Reporting Production</t>
  </si>
  <si>
    <t xml:space="preserve">   Sites Reporting Production</t>
  </si>
  <si>
    <t xml:space="preserve">   Production (cubic yards)*</t>
  </si>
  <si>
    <t>*Production reported in cubic yards calculated using 1,800 tons per acre-foot or 1.116 tons per cubic yard.</t>
  </si>
  <si>
    <t xml:space="preserve">   Hours Worked</t>
  </si>
  <si>
    <r>
      <t>Surface Mines (</t>
    </r>
    <r>
      <rPr>
        <b/>
        <i/>
        <sz val="9"/>
        <rFont val="Arial"/>
        <family val="2"/>
      </rPr>
      <t>including GFCCs)</t>
    </r>
  </si>
  <si>
    <t xml:space="preserve">   Companies Reporting Production</t>
  </si>
  <si>
    <r>
      <t>Coal Refuse Sites (</t>
    </r>
    <r>
      <rPr>
        <b/>
        <i/>
        <sz val="9"/>
        <rFont val="Arial"/>
        <family val="2"/>
      </rPr>
      <t>including GFCCs)</t>
    </r>
  </si>
  <si>
    <t>Total Bituminous Production</t>
  </si>
  <si>
    <t>2022 BITUMINOUS STATEWIDE PRODUCTION SUMMARY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</si>
</sst>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55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i/>
      <sz val="9.5"/>
      <name val="Arial"/>
      <family val="2"/>
    </font>
    <font>
      <b/>
      <i/>
      <sz val="14"/>
      <color indexed="53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8" fontId="6" fillId="0" borderId="11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9" fontId="6" fillId="0" borderId="14" xfId="0" applyNumberFormat="1" applyFont="1" applyFill="1" applyBorder="1" applyAlignment="1">
      <alignment/>
    </xf>
    <xf numFmtId="0" fontId="9" fillId="0" borderId="0" xfId="0" applyFont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 Total Bituminous Production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20575"/>
          <c:w val="0.71625"/>
          <c:h val="0.709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('2022 Bituminous Statewide'!$B$7,'2022 Bituminous Statewide'!$B$15,'2022 Bituminous Statewide'!$B$23)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 Total Bituminous Production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75"/>
          <c:y val="0.184"/>
          <c:w val="0.69225"/>
          <c:h val="0.7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('2022 Bituminous Statewide'!$C$7,'2022 Bituminous Statewide'!$C$15,'2022 Bituminous Statewide'!$C$23)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0.62025</cdr:y>
    </cdr:from>
    <cdr:to>
      <cdr:x>0.71825</cdr:x>
      <cdr:y>0.71375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09625" y="1809750"/>
          <a:ext cx="1266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-0.0045</cdr:x>
      <cdr:y>0.14925</cdr:y>
    </cdr:from>
    <cdr:to>
      <cdr:x>0.315</cdr:x>
      <cdr:y>0.2125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9524" y="428625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0.48725</cdr:x>
      <cdr:y>0.0955</cdr:y>
    </cdr:from>
    <cdr:to>
      <cdr:x>0.9065</cdr:x>
      <cdr:y>0.211</cdr:y>
    </cdr:to>
    <cdr:sp>
      <cdr:nvSpPr>
        <cdr:cNvPr id="3" name="Text Box 1029"/>
        <cdr:cNvSpPr txBox="1">
          <a:spLocks noChangeArrowheads="1"/>
        </cdr:cNvSpPr>
      </cdr:nvSpPr>
      <cdr:spPr>
        <a:xfrm>
          <a:off x="1409700" y="276225"/>
          <a:ext cx="1209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0.3365</cdr:x>
      <cdr:y>0.61275</cdr:y>
    </cdr:from>
    <cdr:to>
      <cdr:x>0.68175</cdr:x>
      <cdr:y>0.71325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762125"/>
          <a:ext cx="1038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</a:p>
      </cdr:txBody>
    </cdr:sp>
  </cdr:relSizeAnchor>
  <cdr:relSizeAnchor xmlns:cdr="http://schemas.openxmlformats.org/drawingml/2006/chartDrawing">
    <cdr:from>
      <cdr:x>0.05575</cdr:x>
      <cdr:y>0.1035</cdr:y>
    </cdr:from>
    <cdr:to>
      <cdr:x>0.25775</cdr:x>
      <cdr:y>0.20575</cdr:y>
    </cdr:to>
    <cdr:sp>
      <cdr:nvSpPr>
        <cdr:cNvPr id="2" name="TextBox 1"/>
        <cdr:cNvSpPr txBox="1">
          <a:spLocks noChangeArrowheads="1"/>
        </cdr:cNvSpPr>
      </cdr:nvSpPr>
      <cdr:spPr>
        <a:xfrm>
          <a:off x="161925" y="295275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0.455</cdr:x>
      <cdr:y>0.08775</cdr:y>
    </cdr:from>
    <cdr:to>
      <cdr:x>0.89525</cdr:x>
      <cdr:y>0.16625</cdr:y>
    </cdr:to>
    <cdr:sp>
      <cdr:nvSpPr>
        <cdr:cNvPr id="3" name="TextBox 1"/>
        <cdr:cNvSpPr txBox="1">
          <a:spLocks noChangeArrowheads="1"/>
        </cdr:cNvSpPr>
      </cdr:nvSpPr>
      <cdr:spPr>
        <a:xfrm>
          <a:off x="1362075" y="247650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152400</xdr:rowOff>
    </xdr:from>
    <xdr:to>
      <xdr:col>1</xdr:col>
      <xdr:colOff>28575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9525" y="6257925"/>
        <a:ext cx="2895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28575</xdr:rowOff>
    </xdr:from>
    <xdr:to>
      <xdr:col>4</xdr:col>
      <xdr:colOff>657225</xdr:colOff>
      <xdr:row>57</xdr:row>
      <xdr:rowOff>0</xdr:rowOff>
    </xdr:to>
    <xdr:graphicFrame>
      <xdr:nvGraphicFramePr>
        <xdr:cNvPr id="2" name="Chart 1"/>
        <xdr:cNvGraphicFramePr/>
      </xdr:nvGraphicFramePr>
      <xdr:xfrm>
        <a:off x="2895600" y="6296025"/>
        <a:ext cx="30003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62" sqref="A62"/>
    </sheetView>
  </sheetViews>
  <sheetFormatPr defaultColWidth="9.140625" defaultRowHeight="12.75"/>
  <cols>
    <col min="1" max="1" width="43.140625" style="1" customWidth="1"/>
    <col min="2" max="3" width="11.57421875" style="1" customWidth="1"/>
    <col min="4" max="4" width="12.28125" style="1" bestFit="1" customWidth="1"/>
    <col min="5" max="5" width="11.57421875" style="1" customWidth="1"/>
    <col min="6" max="16384" width="9.140625" style="1" customWidth="1"/>
  </cols>
  <sheetData>
    <row r="1" spans="1:5" ht="15">
      <c r="A1" s="35"/>
      <c r="B1" s="35"/>
      <c r="C1" s="35"/>
      <c r="D1" s="35"/>
      <c r="E1" s="35"/>
    </row>
    <row r="2" spans="1:5" ht="18.75">
      <c r="A2" s="34" t="s">
        <v>14</v>
      </c>
      <c r="B2" s="34"/>
      <c r="C2" s="34"/>
      <c r="D2" s="34"/>
      <c r="E2" s="34"/>
    </row>
    <row r="3" ht="18" customHeight="1">
      <c r="A3" s="4"/>
    </row>
    <row r="4" spans="1:5" s="7" customFormat="1" ht="15.75" customHeight="1">
      <c r="A4" s="9"/>
      <c r="B4" s="19">
        <v>2022</v>
      </c>
      <c r="C4" s="19">
        <v>2021</v>
      </c>
      <c r="D4" s="11" t="s">
        <v>0</v>
      </c>
      <c r="E4" s="11" t="s">
        <v>1</v>
      </c>
    </row>
    <row r="5" spans="4:5" s="7" customFormat="1" ht="6" customHeight="1">
      <c r="D5" s="8"/>
      <c r="E5" s="8"/>
    </row>
    <row r="6" spans="1:5" ht="14.25">
      <c r="A6" s="5" t="s">
        <v>2</v>
      </c>
      <c r="B6" s="5"/>
      <c r="C6" s="5"/>
      <c r="D6" s="6"/>
      <c r="E6" s="6"/>
    </row>
    <row r="7" spans="1:8" ht="12.75">
      <c r="A7" s="10" t="s">
        <v>3</v>
      </c>
      <c r="B7" s="28">
        <v>35135372</v>
      </c>
      <c r="C7" s="28">
        <v>37998468</v>
      </c>
      <c r="D7" s="15">
        <f>B7-C7</f>
        <v>-2863096</v>
      </c>
      <c r="E7" s="17">
        <f>D7/C7</f>
        <v>-0.07534766927971938</v>
      </c>
      <c r="G7" s="2"/>
      <c r="H7" s="3"/>
    </row>
    <row r="8" spans="1:5" ht="12.75">
      <c r="A8" s="12" t="s">
        <v>7</v>
      </c>
      <c r="B8" s="29">
        <f>B7/1.116</f>
        <v>31483308.243727595</v>
      </c>
      <c r="C8" s="29">
        <f>C7/1.116</f>
        <v>34048806.4516129</v>
      </c>
      <c r="D8" s="15"/>
      <c r="E8" s="17"/>
    </row>
    <row r="9" spans="1:5" ht="12.75">
      <c r="A9" s="10" t="s">
        <v>4</v>
      </c>
      <c r="B9" s="28">
        <v>2809</v>
      </c>
      <c r="C9" s="28">
        <v>2730</v>
      </c>
      <c r="D9" s="15">
        <f>B9-C9</f>
        <v>79</v>
      </c>
      <c r="E9" s="17">
        <f>D9/C9</f>
        <v>0.02893772893772894</v>
      </c>
    </row>
    <row r="10" spans="1:5" ht="12.75">
      <c r="A10" s="10" t="s">
        <v>9</v>
      </c>
      <c r="B10" s="28">
        <v>6151677</v>
      </c>
      <c r="C10" s="28">
        <v>6110399</v>
      </c>
      <c r="D10" s="15">
        <f>B10-C10</f>
        <v>41278</v>
      </c>
      <c r="E10" s="17">
        <f>D10/C10</f>
        <v>0.006755369002907993</v>
      </c>
    </row>
    <row r="11" spans="1:5" ht="12.75">
      <c r="A11" s="10" t="s">
        <v>5</v>
      </c>
      <c r="B11" s="30">
        <v>27</v>
      </c>
      <c r="C11" s="30">
        <v>28</v>
      </c>
      <c r="D11" s="15">
        <f>B11-C11</f>
        <v>-1</v>
      </c>
      <c r="E11" s="17">
        <f>D11/C11</f>
        <v>-0.03571428571428571</v>
      </c>
    </row>
    <row r="12" spans="1:5" ht="12.75">
      <c r="A12" s="10" t="s">
        <v>11</v>
      </c>
      <c r="B12" s="30">
        <v>9</v>
      </c>
      <c r="C12" s="30">
        <v>9</v>
      </c>
      <c r="D12" s="15">
        <f>B12-C12</f>
        <v>0</v>
      </c>
      <c r="E12" s="17">
        <f>D12/C12</f>
        <v>0</v>
      </c>
    </row>
    <row r="13" spans="1:5" ht="6.75" customHeight="1">
      <c r="A13" s="7"/>
      <c r="B13" s="31"/>
      <c r="C13" s="31"/>
      <c r="D13" s="20"/>
      <c r="E13" s="18"/>
    </row>
    <row r="14" spans="1:5" ht="14.25">
      <c r="A14" s="5" t="s">
        <v>10</v>
      </c>
      <c r="B14" s="32"/>
      <c r="C14" s="32"/>
      <c r="D14" s="21"/>
      <c r="E14" s="18"/>
    </row>
    <row r="15" spans="1:5" ht="12.75">
      <c r="A15" s="10" t="s">
        <v>3</v>
      </c>
      <c r="B15" s="28">
        <v>2430120</v>
      </c>
      <c r="C15" s="28">
        <v>2359944</v>
      </c>
      <c r="D15" s="15">
        <f>B15-C15</f>
        <v>70176</v>
      </c>
      <c r="E15" s="17">
        <f>D15/C15</f>
        <v>0.029736298827429803</v>
      </c>
    </row>
    <row r="16" spans="1:5" ht="12.75">
      <c r="A16" s="12" t="s">
        <v>7</v>
      </c>
      <c r="B16" s="29">
        <f>B15/1.116</f>
        <v>2177526.8817204298</v>
      </c>
      <c r="C16" s="29">
        <f>C15/1.116</f>
        <v>2114645.1612903224</v>
      </c>
      <c r="D16" s="15"/>
      <c r="E16" s="17"/>
    </row>
    <row r="17" spans="1:5" ht="12.75">
      <c r="A17" s="10" t="s">
        <v>4</v>
      </c>
      <c r="B17" s="28">
        <v>438</v>
      </c>
      <c r="C17" s="28">
        <v>440</v>
      </c>
      <c r="D17" s="15">
        <f>B17-C17</f>
        <v>-2</v>
      </c>
      <c r="E17" s="17">
        <f>D17/C17</f>
        <v>-0.004545454545454545</v>
      </c>
    </row>
    <row r="18" spans="1:5" ht="12.75">
      <c r="A18" s="10" t="s">
        <v>9</v>
      </c>
      <c r="B18" s="28">
        <v>716575</v>
      </c>
      <c r="C18" s="28">
        <v>795130</v>
      </c>
      <c r="D18" s="15">
        <f>B18-C18</f>
        <v>-78555</v>
      </c>
      <c r="E18" s="17">
        <f>D18/C18</f>
        <v>-0.09879516557040988</v>
      </c>
    </row>
    <row r="19" spans="1:5" ht="12.75">
      <c r="A19" s="10" t="s">
        <v>5</v>
      </c>
      <c r="B19" s="30">
        <v>93</v>
      </c>
      <c r="C19" s="30">
        <v>87</v>
      </c>
      <c r="D19" s="15">
        <f>B19-C19</f>
        <v>6</v>
      </c>
      <c r="E19" s="17">
        <f>D19/C19</f>
        <v>0.06896551724137931</v>
      </c>
    </row>
    <row r="20" spans="1:5" ht="12.75">
      <c r="A20" s="10" t="s">
        <v>11</v>
      </c>
      <c r="B20" s="30">
        <v>50</v>
      </c>
      <c r="C20" s="30">
        <v>42</v>
      </c>
      <c r="D20" s="15">
        <f>B20-C20</f>
        <v>8</v>
      </c>
      <c r="E20" s="17">
        <f>D20/C20</f>
        <v>0.19047619047619047</v>
      </c>
    </row>
    <row r="21" spans="1:5" ht="6.75" customHeight="1">
      <c r="A21" s="7"/>
      <c r="B21" s="31"/>
      <c r="C21" s="31"/>
      <c r="D21" s="20"/>
      <c r="E21" s="18"/>
    </row>
    <row r="22" spans="1:5" ht="14.25">
      <c r="A22" s="5" t="s">
        <v>12</v>
      </c>
      <c r="B22" s="32"/>
      <c r="C22" s="32"/>
      <c r="D22" s="21"/>
      <c r="E22" s="18"/>
    </row>
    <row r="23" spans="1:5" ht="12.75">
      <c r="A23" s="10" t="s">
        <v>3</v>
      </c>
      <c r="B23" s="28">
        <v>2623544</v>
      </c>
      <c r="C23" s="28">
        <v>3115482</v>
      </c>
      <c r="D23" s="15">
        <f>B23-C23</f>
        <v>-491938</v>
      </c>
      <c r="E23" s="17">
        <f>D23/C23</f>
        <v>-0.15790108882028528</v>
      </c>
    </row>
    <row r="24" spans="1:5" ht="12.75">
      <c r="A24" s="12" t="s">
        <v>7</v>
      </c>
      <c r="B24" s="29">
        <f>B23/1.116</f>
        <v>2350845.8781362004</v>
      </c>
      <c r="C24" s="29">
        <f>C23/1.116</f>
        <v>2791650.5376344086</v>
      </c>
      <c r="D24" s="15"/>
      <c r="E24" s="17"/>
    </row>
    <row r="25" spans="1:5" ht="12.75">
      <c r="A25" s="10" t="s">
        <v>4</v>
      </c>
      <c r="B25" s="30">
        <v>45</v>
      </c>
      <c r="C25" s="30">
        <v>55</v>
      </c>
      <c r="D25" s="15">
        <f>B25-C25</f>
        <v>-10</v>
      </c>
      <c r="E25" s="17">
        <f>D25/C25</f>
        <v>-0.18181818181818182</v>
      </c>
    </row>
    <row r="26" spans="1:5" ht="12.75">
      <c r="A26" s="10" t="s">
        <v>9</v>
      </c>
      <c r="B26" s="28">
        <v>88404</v>
      </c>
      <c r="C26" s="28">
        <v>112604</v>
      </c>
      <c r="D26" s="15">
        <f>B26-C26</f>
        <v>-24200</v>
      </c>
      <c r="E26" s="17">
        <f>D26/C26</f>
        <v>-0.21491243650314376</v>
      </c>
    </row>
    <row r="27" spans="1:5" ht="12.75">
      <c r="A27" s="10" t="s">
        <v>6</v>
      </c>
      <c r="B27" s="30">
        <v>13</v>
      </c>
      <c r="C27" s="30">
        <v>16</v>
      </c>
      <c r="D27" s="15">
        <f>B27-C27</f>
        <v>-3</v>
      </c>
      <c r="E27" s="17">
        <f>D27/C27</f>
        <v>-0.1875</v>
      </c>
    </row>
    <row r="28" spans="1:5" ht="12.75">
      <c r="A28" s="10" t="s">
        <v>11</v>
      </c>
      <c r="B28" s="30">
        <v>7</v>
      </c>
      <c r="C28" s="30">
        <v>10</v>
      </c>
      <c r="D28" s="15">
        <f>B28-C28</f>
        <v>-3</v>
      </c>
      <c r="E28" s="17">
        <f>D28/C28</f>
        <v>-0.3</v>
      </c>
    </row>
    <row r="29" spans="1:5" ht="6.75" customHeight="1">
      <c r="A29" s="7"/>
      <c r="B29" s="31"/>
      <c r="C29" s="31"/>
      <c r="D29" s="16"/>
      <c r="E29" s="18"/>
    </row>
    <row r="30" spans="1:5" ht="14.25">
      <c r="A30" s="5" t="s">
        <v>13</v>
      </c>
      <c r="B30" s="31"/>
      <c r="C30" s="31"/>
      <c r="D30" s="16"/>
      <c r="E30" s="18"/>
    </row>
    <row r="31" spans="1:5" ht="12.75">
      <c r="A31" s="10" t="s">
        <v>3</v>
      </c>
      <c r="B31" s="33">
        <f>B7+B15+B23</f>
        <v>40189036</v>
      </c>
      <c r="C31" s="33">
        <f>C7+C15+C23</f>
        <v>43473894</v>
      </c>
      <c r="D31" s="15">
        <f>B31-C31</f>
        <v>-3284858</v>
      </c>
      <c r="E31" s="17">
        <f>D31/C31</f>
        <v>-0.07555932302728621</v>
      </c>
    </row>
    <row r="32" spans="1:5" ht="12.75">
      <c r="A32" s="12" t="s">
        <v>7</v>
      </c>
      <c r="B32" s="29">
        <f>B31/1.116</f>
        <v>36011681.00358423</v>
      </c>
      <c r="C32" s="29">
        <f>C31/1.116</f>
        <v>38955102.15053763</v>
      </c>
      <c r="D32" s="15"/>
      <c r="E32" s="17"/>
    </row>
    <row r="33" spans="1:5" ht="12.75">
      <c r="A33" s="10" t="s">
        <v>4</v>
      </c>
      <c r="B33" s="33">
        <f aca="true" t="shared" si="0" ref="B33:C35">B9+B17+B25</f>
        <v>3292</v>
      </c>
      <c r="C33" s="33">
        <f t="shared" si="0"/>
        <v>3225</v>
      </c>
      <c r="D33" s="15">
        <f>B33-C33</f>
        <v>67</v>
      </c>
      <c r="E33" s="17">
        <f>D33/C33</f>
        <v>0.020775193798449613</v>
      </c>
    </row>
    <row r="34" spans="1:5" ht="12.75">
      <c r="A34" s="10" t="s">
        <v>9</v>
      </c>
      <c r="B34" s="33">
        <f t="shared" si="0"/>
        <v>6956656</v>
      </c>
      <c r="C34" s="33">
        <f t="shared" si="0"/>
        <v>7018133</v>
      </c>
      <c r="D34" s="15">
        <f>B34-C34</f>
        <v>-61477</v>
      </c>
      <c r="E34" s="17">
        <f>D34/C34</f>
        <v>-0.008759737098171266</v>
      </c>
    </row>
    <row r="35" spans="1:5" ht="12.75">
      <c r="A35" s="10" t="s">
        <v>5</v>
      </c>
      <c r="B35" s="30">
        <f t="shared" si="0"/>
        <v>133</v>
      </c>
      <c r="C35" s="30">
        <f t="shared" si="0"/>
        <v>131</v>
      </c>
      <c r="D35" s="15">
        <f>B35-C35</f>
        <v>2</v>
      </c>
      <c r="E35" s="17">
        <f>D35/C35</f>
        <v>0.015267175572519083</v>
      </c>
    </row>
    <row r="36" spans="1:5" ht="12" customHeight="1">
      <c r="A36" s="10" t="s">
        <v>11</v>
      </c>
      <c r="B36" s="30">
        <v>66</v>
      </c>
      <c r="C36" s="30">
        <v>57</v>
      </c>
      <c r="D36" s="15">
        <f>B36-C36</f>
        <v>9</v>
      </c>
      <c r="E36" s="17">
        <f>D36/C36</f>
        <v>0.15789473684210525</v>
      </c>
    </row>
    <row r="37" spans="1:5" ht="12" customHeight="1">
      <c r="A37" s="22"/>
      <c r="B37" s="23"/>
      <c r="C37" s="24"/>
      <c r="D37" s="25"/>
      <c r="E37" s="26"/>
    </row>
    <row r="38" ht="12.75">
      <c r="A38" s="14"/>
    </row>
    <row r="59" ht="12.75">
      <c r="A59" s="13" t="s">
        <v>8</v>
      </c>
    </row>
    <row r="60" spans="1:5" ht="12.75" customHeight="1">
      <c r="A60" s="27"/>
      <c r="B60" s="27"/>
      <c r="C60" s="27"/>
      <c r="D60" s="27"/>
      <c r="E60" s="27"/>
    </row>
  </sheetData>
  <sheetProtection/>
  <mergeCells count="2">
    <mergeCell ref="A2:E2"/>
    <mergeCell ref="A1:E1"/>
  </mergeCells>
  <printOptions/>
  <pageMargins left="0.75" right="0.5" top="0.5" bottom="0.75" header="0.5" footer="0.5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2016-06-28T19:21:26Z</dcterms:created>
  <dcterms:modified xsi:type="dcterms:W3CDTF">2023-05-23T14:20:51Z</dcterms:modified>
  <cp:category/>
  <cp:version/>
  <cp:contentType/>
  <cp:contentStatus/>
</cp:coreProperties>
</file>