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com.sharepoint.com/sites/HomerCityCCProject/Shared Documents/General/400_Technical/436_PSD Application/June 2025 Revisions/ERCs/NOx/"/>
    </mc:Choice>
  </mc:AlternateContent>
  <xr:revisionPtr revIDLastSave="253" documentId="8_{FEAEAC34-47CB-4C2C-922E-A8EA3CD2B499}" xr6:coauthVersionLast="47" xr6:coauthVersionMax="47" xr10:uidLastSave="{60939DE8-4F05-4C60-96FC-E427417FA561}"/>
  <bookViews>
    <workbookView xWindow="-120" yWindow="-120" windowWidth="29040" windowHeight="15840" tabRatio="874" xr2:uid="{44EFA2E8-1E44-433E-B7DD-8FEEEA24190B}"/>
  </bookViews>
  <sheets>
    <sheet name="NOx ERCs (PADEP Data)" sheetId="21" r:id="rId1"/>
    <sheet name="Calculation methodolgy" sheetId="22" r:id="rId2"/>
  </sheets>
  <definedNames>
    <definedName name="_xlnm._FilterDatabase" localSheetId="0" hidden="1">'NOx ERCs (PADEP Data)'!$A$5:$S$5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1" l="1"/>
  <c r="M4" i="21" s="1"/>
  <c r="M2" i="21"/>
  <c r="H3" i="21"/>
  <c r="H2" i="21"/>
  <c r="C3" i="21"/>
  <c r="C2" i="21"/>
  <c r="H4" i="21" l="1"/>
  <c r="S650" i="21"/>
  <c r="Q650" i="21"/>
  <c r="O650" i="21"/>
  <c r="J650" i="21"/>
  <c r="E650" i="21"/>
  <c r="S649" i="21"/>
  <c r="Q649" i="21"/>
  <c r="O649" i="21"/>
  <c r="J649" i="21"/>
  <c r="E649" i="21"/>
  <c r="S648" i="21"/>
  <c r="Q648" i="21"/>
  <c r="O648" i="21"/>
  <c r="J648" i="21"/>
  <c r="E648" i="21"/>
  <c r="S647" i="21"/>
  <c r="Q647" i="21"/>
  <c r="O647" i="21"/>
  <c r="J647" i="21"/>
  <c r="E647" i="21"/>
  <c r="S646" i="21"/>
  <c r="Q646" i="21"/>
  <c r="O646" i="21"/>
  <c r="J646" i="21"/>
  <c r="E646" i="21"/>
  <c r="S645" i="21"/>
  <c r="Q645" i="21"/>
  <c r="O645" i="21"/>
  <c r="J645" i="21"/>
  <c r="E645" i="21"/>
  <c r="S644" i="21"/>
  <c r="Q644" i="21"/>
  <c r="O644" i="21"/>
  <c r="J644" i="21"/>
  <c r="E644" i="21"/>
  <c r="S643" i="21"/>
  <c r="Q643" i="21"/>
  <c r="O643" i="21"/>
  <c r="J643" i="21"/>
  <c r="E643" i="21"/>
  <c r="S642" i="21"/>
  <c r="Q642" i="21"/>
  <c r="O642" i="21"/>
  <c r="J642" i="21"/>
  <c r="E642" i="21"/>
  <c r="S641" i="21"/>
  <c r="Q641" i="21"/>
  <c r="O641" i="21"/>
  <c r="J641" i="21"/>
  <c r="E641" i="21"/>
  <c r="S640" i="21"/>
  <c r="Q640" i="21"/>
  <c r="O640" i="21"/>
  <c r="J640" i="21"/>
  <c r="E640" i="21"/>
  <c r="S639" i="21"/>
  <c r="Q639" i="21"/>
  <c r="O639" i="21"/>
  <c r="J639" i="21"/>
  <c r="E639" i="21"/>
  <c r="S638" i="21"/>
  <c r="Q638" i="21"/>
  <c r="O638" i="21"/>
  <c r="J638" i="21"/>
  <c r="E638" i="21"/>
  <c r="S637" i="21"/>
  <c r="Q637" i="21"/>
  <c r="O637" i="21"/>
  <c r="J637" i="21"/>
  <c r="E637" i="21"/>
  <c r="S636" i="21"/>
  <c r="Q636" i="21"/>
  <c r="O636" i="21"/>
  <c r="J636" i="21"/>
  <c r="E636" i="21"/>
  <c r="S635" i="21"/>
  <c r="Q635" i="21"/>
  <c r="O635" i="21"/>
  <c r="J635" i="21"/>
  <c r="E635" i="21"/>
  <c r="S634" i="21"/>
  <c r="Q634" i="21"/>
  <c r="O634" i="21"/>
  <c r="J634" i="21"/>
  <c r="E634" i="21"/>
  <c r="S633" i="21"/>
  <c r="Q633" i="21"/>
  <c r="O633" i="21"/>
  <c r="J633" i="21"/>
  <c r="E633" i="21"/>
  <c r="S632" i="21"/>
  <c r="Q632" i="21"/>
  <c r="O632" i="21"/>
  <c r="J632" i="21"/>
  <c r="E632" i="21"/>
  <c r="S631" i="21"/>
  <c r="Q631" i="21"/>
  <c r="O631" i="21"/>
  <c r="J631" i="21"/>
  <c r="E631" i="21"/>
  <c r="S630" i="21"/>
  <c r="Q630" i="21"/>
  <c r="O630" i="21"/>
  <c r="J630" i="21"/>
  <c r="E630" i="21"/>
  <c r="S629" i="21"/>
  <c r="Q629" i="21"/>
  <c r="O629" i="21"/>
  <c r="J629" i="21"/>
  <c r="E629" i="21"/>
  <c r="S628" i="21"/>
  <c r="Q628" i="21"/>
  <c r="O628" i="21"/>
  <c r="J628" i="21"/>
  <c r="E628" i="21"/>
  <c r="S627" i="21"/>
  <c r="Q627" i="21"/>
  <c r="O627" i="21"/>
  <c r="J627" i="21"/>
  <c r="E627" i="21"/>
  <c r="S626" i="21"/>
  <c r="Q626" i="21"/>
  <c r="O626" i="21"/>
  <c r="J626" i="21"/>
  <c r="E626" i="21"/>
  <c r="S625" i="21"/>
  <c r="Q625" i="21"/>
  <c r="O625" i="21"/>
  <c r="J625" i="21"/>
  <c r="E625" i="21"/>
  <c r="S624" i="21"/>
  <c r="Q624" i="21"/>
  <c r="O624" i="21"/>
  <c r="J624" i="21"/>
  <c r="E624" i="21"/>
  <c r="S623" i="21"/>
  <c r="Q623" i="21"/>
  <c r="O623" i="21"/>
  <c r="J623" i="21"/>
  <c r="E623" i="21"/>
  <c r="S622" i="21"/>
  <c r="Q622" i="21"/>
  <c r="O622" i="21"/>
  <c r="J622" i="21"/>
  <c r="E622" i="21"/>
  <c r="S621" i="21"/>
  <c r="Q621" i="21"/>
  <c r="O621" i="21"/>
  <c r="J621" i="21"/>
  <c r="E621" i="21"/>
  <c r="R621" i="21" s="1"/>
  <c r="S620" i="21"/>
  <c r="Q620" i="21"/>
  <c r="O620" i="21"/>
  <c r="J620" i="21"/>
  <c r="E620" i="21"/>
  <c r="S619" i="21"/>
  <c r="Q619" i="21"/>
  <c r="O619" i="21"/>
  <c r="J619" i="21"/>
  <c r="E619" i="21"/>
  <c r="S618" i="21"/>
  <c r="Q618" i="21"/>
  <c r="O618" i="21"/>
  <c r="J618" i="21"/>
  <c r="E618" i="21"/>
  <c r="S617" i="21"/>
  <c r="Q617" i="21"/>
  <c r="O617" i="21"/>
  <c r="J617" i="21"/>
  <c r="E617" i="21"/>
  <c r="S616" i="21"/>
  <c r="Q616" i="21"/>
  <c r="O616" i="21"/>
  <c r="J616" i="21"/>
  <c r="E616" i="21"/>
  <c r="S615" i="21"/>
  <c r="Q615" i="21"/>
  <c r="O615" i="21"/>
  <c r="J615" i="21"/>
  <c r="E615" i="21"/>
  <c r="S614" i="21"/>
  <c r="Q614" i="21"/>
  <c r="O614" i="21"/>
  <c r="J614" i="21"/>
  <c r="E614" i="21"/>
  <c r="S613" i="21"/>
  <c r="Q613" i="21"/>
  <c r="O613" i="21"/>
  <c r="J613" i="21"/>
  <c r="E613" i="21"/>
  <c r="S612" i="21"/>
  <c r="Q612" i="21"/>
  <c r="O612" i="21"/>
  <c r="J612" i="21"/>
  <c r="E612" i="21"/>
  <c r="S611" i="21"/>
  <c r="Q611" i="21"/>
  <c r="O611" i="21"/>
  <c r="J611" i="21"/>
  <c r="E611" i="21"/>
  <c r="S610" i="21"/>
  <c r="Q610" i="21"/>
  <c r="O610" i="21"/>
  <c r="J610" i="21"/>
  <c r="E610" i="21"/>
  <c r="S609" i="21"/>
  <c r="Q609" i="21"/>
  <c r="O609" i="21"/>
  <c r="J609" i="21"/>
  <c r="E609" i="21"/>
  <c r="S608" i="21"/>
  <c r="Q608" i="21"/>
  <c r="O608" i="21"/>
  <c r="J608" i="21"/>
  <c r="E608" i="21"/>
  <c r="S607" i="21"/>
  <c r="Q607" i="21"/>
  <c r="O607" i="21"/>
  <c r="J607" i="21"/>
  <c r="E607" i="21"/>
  <c r="R607" i="21" s="1"/>
  <c r="S606" i="21"/>
  <c r="Q606" i="21"/>
  <c r="O606" i="21"/>
  <c r="J606" i="21"/>
  <c r="E606" i="21"/>
  <c r="S605" i="21"/>
  <c r="Q605" i="21"/>
  <c r="O605" i="21"/>
  <c r="J605" i="21"/>
  <c r="E605" i="21"/>
  <c r="S604" i="21"/>
  <c r="Q604" i="21"/>
  <c r="O604" i="21"/>
  <c r="J604" i="21"/>
  <c r="E604" i="21"/>
  <c r="S603" i="21"/>
  <c r="Q603" i="21"/>
  <c r="O603" i="21"/>
  <c r="J603" i="21"/>
  <c r="E603" i="21"/>
  <c r="S602" i="21"/>
  <c r="Q602" i="21"/>
  <c r="O602" i="21"/>
  <c r="J602" i="21"/>
  <c r="E602" i="21"/>
  <c r="S601" i="21"/>
  <c r="Q601" i="21"/>
  <c r="O601" i="21"/>
  <c r="J601" i="21"/>
  <c r="E601" i="21"/>
  <c r="S600" i="21"/>
  <c r="Q600" i="21"/>
  <c r="O600" i="21"/>
  <c r="J600" i="21"/>
  <c r="E600" i="21"/>
  <c r="S599" i="21"/>
  <c r="Q599" i="21"/>
  <c r="O599" i="21"/>
  <c r="J599" i="21"/>
  <c r="E599" i="21"/>
  <c r="S598" i="21"/>
  <c r="Q598" i="21"/>
  <c r="O598" i="21"/>
  <c r="J598" i="21"/>
  <c r="E598" i="21"/>
  <c r="S597" i="21"/>
  <c r="Q597" i="21"/>
  <c r="O597" i="21"/>
  <c r="J597" i="21"/>
  <c r="E597" i="21"/>
  <c r="S596" i="21"/>
  <c r="Q596" i="21"/>
  <c r="O596" i="21"/>
  <c r="J596" i="21"/>
  <c r="E596" i="21"/>
  <c r="S595" i="21"/>
  <c r="Q595" i="21"/>
  <c r="O595" i="21"/>
  <c r="J595" i="21"/>
  <c r="E595" i="21"/>
  <c r="S594" i="21"/>
  <c r="Q594" i="21"/>
  <c r="O594" i="21"/>
  <c r="J594" i="21"/>
  <c r="E594" i="21"/>
  <c r="S593" i="21"/>
  <c r="Q593" i="21"/>
  <c r="O593" i="21"/>
  <c r="J593" i="21"/>
  <c r="E593" i="21"/>
  <c r="S592" i="21"/>
  <c r="Q592" i="21"/>
  <c r="O592" i="21"/>
  <c r="J592" i="21"/>
  <c r="E592" i="21"/>
  <c r="S591" i="21"/>
  <c r="Q591" i="21"/>
  <c r="O591" i="21"/>
  <c r="J591" i="21"/>
  <c r="E591" i="21"/>
  <c r="S590" i="21"/>
  <c r="Q590" i="21"/>
  <c r="O590" i="21"/>
  <c r="J590" i="21"/>
  <c r="E590" i="21"/>
  <c r="S589" i="21"/>
  <c r="Q589" i="21"/>
  <c r="O589" i="21"/>
  <c r="J589" i="21"/>
  <c r="E589" i="21"/>
  <c r="S588" i="21"/>
  <c r="Q588" i="21"/>
  <c r="O588" i="21"/>
  <c r="J588" i="21"/>
  <c r="E588" i="21"/>
  <c r="S587" i="21"/>
  <c r="Q587" i="21"/>
  <c r="O587" i="21"/>
  <c r="J587" i="21"/>
  <c r="E587" i="21"/>
  <c r="S586" i="21"/>
  <c r="Q586" i="21"/>
  <c r="O586" i="21"/>
  <c r="J586" i="21"/>
  <c r="E586" i="21"/>
  <c r="S585" i="21"/>
  <c r="Q585" i="21"/>
  <c r="O585" i="21"/>
  <c r="J585" i="21"/>
  <c r="E585" i="21"/>
  <c r="S584" i="21"/>
  <c r="Q584" i="21"/>
  <c r="O584" i="21"/>
  <c r="J584" i="21"/>
  <c r="E584" i="21"/>
  <c r="S583" i="21"/>
  <c r="Q583" i="21"/>
  <c r="O583" i="21"/>
  <c r="J583" i="21"/>
  <c r="E583" i="21"/>
  <c r="S582" i="21"/>
  <c r="Q582" i="21"/>
  <c r="O582" i="21"/>
  <c r="J582" i="21"/>
  <c r="E582" i="21"/>
  <c r="S581" i="21"/>
  <c r="Q581" i="21"/>
  <c r="O581" i="21"/>
  <c r="J581" i="21"/>
  <c r="E581" i="21"/>
  <c r="S580" i="21"/>
  <c r="Q580" i="21"/>
  <c r="O580" i="21"/>
  <c r="J580" i="21"/>
  <c r="E580" i="21"/>
  <c r="S579" i="21"/>
  <c r="Q579" i="21"/>
  <c r="O579" i="21"/>
  <c r="J579" i="21"/>
  <c r="E579" i="21"/>
  <c r="S578" i="21"/>
  <c r="Q578" i="21"/>
  <c r="O578" i="21"/>
  <c r="J578" i="21"/>
  <c r="E578" i="21"/>
  <c r="S577" i="21"/>
  <c r="Q577" i="21"/>
  <c r="O577" i="21"/>
  <c r="J577" i="21"/>
  <c r="E577" i="21"/>
  <c r="S576" i="21"/>
  <c r="Q576" i="21"/>
  <c r="O576" i="21"/>
  <c r="J576" i="21"/>
  <c r="E576" i="21"/>
  <c r="S575" i="21"/>
  <c r="Q575" i="21"/>
  <c r="O575" i="21"/>
  <c r="J575" i="21"/>
  <c r="E575" i="21"/>
  <c r="R575" i="21" s="1"/>
  <c r="S574" i="21"/>
  <c r="Q574" i="21"/>
  <c r="O574" i="21"/>
  <c r="J574" i="21"/>
  <c r="E574" i="21"/>
  <c r="S573" i="21"/>
  <c r="Q573" i="21"/>
  <c r="O573" i="21"/>
  <c r="J573" i="21"/>
  <c r="E573" i="21"/>
  <c r="S572" i="21"/>
  <c r="Q572" i="21"/>
  <c r="O572" i="21"/>
  <c r="J572" i="21"/>
  <c r="E572" i="21"/>
  <c r="S571" i="21"/>
  <c r="Q571" i="21"/>
  <c r="O571" i="21"/>
  <c r="J571" i="21"/>
  <c r="E571" i="21"/>
  <c r="S570" i="21"/>
  <c r="Q570" i="21"/>
  <c r="O570" i="21"/>
  <c r="J570" i="21"/>
  <c r="E570" i="21"/>
  <c r="S569" i="21"/>
  <c r="Q569" i="21"/>
  <c r="O569" i="21"/>
  <c r="J569" i="21"/>
  <c r="E569" i="21"/>
  <c r="S568" i="21"/>
  <c r="Q568" i="21"/>
  <c r="O568" i="21"/>
  <c r="J568" i="21"/>
  <c r="E568" i="21"/>
  <c r="S567" i="21"/>
  <c r="Q567" i="21"/>
  <c r="O567" i="21"/>
  <c r="J567" i="21"/>
  <c r="E567" i="21"/>
  <c r="S566" i="21"/>
  <c r="Q566" i="21"/>
  <c r="O566" i="21"/>
  <c r="J566" i="21"/>
  <c r="E566" i="21"/>
  <c r="S565" i="21"/>
  <c r="Q565" i="21"/>
  <c r="O565" i="21"/>
  <c r="J565" i="21"/>
  <c r="E565" i="21"/>
  <c r="S564" i="21"/>
  <c r="Q564" i="21"/>
  <c r="O564" i="21"/>
  <c r="J564" i="21"/>
  <c r="E564" i="21"/>
  <c r="S563" i="21"/>
  <c r="Q563" i="21"/>
  <c r="O563" i="21"/>
  <c r="J563" i="21"/>
  <c r="E563" i="21"/>
  <c r="S562" i="21"/>
  <c r="Q562" i="21"/>
  <c r="O562" i="21"/>
  <c r="J562" i="21"/>
  <c r="E562" i="21"/>
  <c r="S561" i="21"/>
  <c r="Q561" i="21"/>
  <c r="O561" i="21"/>
  <c r="J561" i="21"/>
  <c r="E561" i="21"/>
  <c r="S560" i="21"/>
  <c r="Q560" i="21"/>
  <c r="O560" i="21"/>
  <c r="J560" i="21"/>
  <c r="E560" i="21"/>
  <c r="S559" i="21"/>
  <c r="Q559" i="21"/>
  <c r="O559" i="21"/>
  <c r="J559" i="21"/>
  <c r="E559" i="21"/>
  <c r="S558" i="21"/>
  <c r="Q558" i="21"/>
  <c r="O558" i="21"/>
  <c r="J558" i="21"/>
  <c r="E558" i="21"/>
  <c r="S557" i="21"/>
  <c r="Q557" i="21"/>
  <c r="O557" i="21"/>
  <c r="J557" i="21"/>
  <c r="E557" i="21"/>
  <c r="S556" i="21"/>
  <c r="Q556" i="21"/>
  <c r="O556" i="21"/>
  <c r="J556" i="21"/>
  <c r="E556" i="21"/>
  <c r="S555" i="21"/>
  <c r="Q555" i="21"/>
  <c r="O555" i="21"/>
  <c r="J555" i="21"/>
  <c r="E555" i="21"/>
  <c r="S554" i="21"/>
  <c r="Q554" i="21"/>
  <c r="O554" i="21"/>
  <c r="J554" i="21"/>
  <c r="E554" i="21"/>
  <c r="S553" i="21"/>
  <c r="Q553" i="21"/>
  <c r="O553" i="21"/>
  <c r="J553" i="21"/>
  <c r="E553" i="21"/>
  <c r="S552" i="21"/>
  <c r="Q552" i="21"/>
  <c r="O552" i="21"/>
  <c r="J552" i="21"/>
  <c r="E552" i="21"/>
  <c r="S551" i="21"/>
  <c r="Q551" i="21"/>
  <c r="O551" i="21"/>
  <c r="J551" i="21"/>
  <c r="E551" i="21"/>
  <c r="S550" i="21"/>
  <c r="Q550" i="21"/>
  <c r="O550" i="21"/>
  <c r="J550" i="21"/>
  <c r="E550" i="21"/>
  <c r="S549" i="21"/>
  <c r="Q549" i="21"/>
  <c r="O549" i="21"/>
  <c r="J549" i="21"/>
  <c r="E549" i="21"/>
  <c r="S548" i="21"/>
  <c r="Q548" i="21"/>
  <c r="O548" i="21"/>
  <c r="J548" i="21"/>
  <c r="E548" i="21"/>
  <c r="S547" i="21"/>
  <c r="Q547" i="21"/>
  <c r="O547" i="21"/>
  <c r="J547" i="21"/>
  <c r="E547" i="21"/>
  <c r="S546" i="21"/>
  <c r="Q546" i="21"/>
  <c r="O546" i="21"/>
  <c r="J546" i="21"/>
  <c r="E546" i="21"/>
  <c r="S545" i="21"/>
  <c r="Q545" i="21"/>
  <c r="O545" i="21"/>
  <c r="J545" i="21"/>
  <c r="E545" i="21"/>
  <c r="S544" i="21"/>
  <c r="Q544" i="21"/>
  <c r="O544" i="21"/>
  <c r="J544" i="21"/>
  <c r="E544" i="21"/>
  <c r="S543" i="21"/>
  <c r="Q543" i="21"/>
  <c r="O543" i="21"/>
  <c r="J543" i="21"/>
  <c r="E543" i="21"/>
  <c r="S542" i="21"/>
  <c r="Q542" i="21"/>
  <c r="O542" i="21"/>
  <c r="J542" i="21"/>
  <c r="E542" i="21"/>
  <c r="S541" i="21"/>
  <c r="Q541" i="21"/>
  <c r="O541" i="21"/>
  <c r="J541" i="21"/>
  <c r="E541" i="21"/>
  <c r="S540" i="21"/>
  <c r="Q540" i="21"/>
  <c r="O540" i="21"/>
  <c r="J540" i="21"/>
  <c r="E540" i="21"/>
  <c r="S539" i="21"/>
  <c r="Q539" i="21"/>
  <c r="O539" i="21"/>
  <c r="J539" i="21"/>
  <c r="E539" i="21"/>
  <c r="S538" i="21"/>
  <c r="Q538" i="21"/>
  <c r="O538" i="21"/>
  <c r="J538" i="21"/>
  <c r="E538" i="21"/>
  <c r="S537" i="21"/>
  <c r="Q537" i="21"/>
  <c r="O537" i="21"/>
  <c r="J537" i="21"/>
  <c r="E537" i="21"/>
  <c r="S536" i="21"/>
  <c r="Q536" i="21"/>
  <c r="O536" i="21"/>
  <c r="J536" i="21"/>
  <c r="E536" i="21"/>
  <c r="S535" i="21"/>
  <c r="Q535" i="21"/>
  <c r="O535" i="21"/>
  <c r="J535" i="21"/>
  <c r="E535" i="21"/>
  <c r="S534" i="21"/>
  <c r="Q534" i="21"/>
  <c r="O534" i="21"/>
  <c r="J534" i="21"/>
  <c r="E534" i="21"/>
  <c r="S533" i="21"/>
  <c r="Q533" i="21"/>
  <c r="O533" i="21"/>
  <c r="J533" i="21"/>
  <c r="E533" i="21"/>
  <c r="S532" i="21"/>
  <c r="Q532" i="21"/>
  <c r="O532" i="21"/>
  <c r="J532" i="21"/>
  <c r="E532" i="21"/>
  <c r="S531" i="21"/>
  <c r="Q531" i="21"/>
  <c r="O531" i="21"/>
  <c r="J531" i="21"/>
  <c r="E531" i="21"/>
  <c r="S530" i="21"/>
  <c r="Q530" i="21"/>
  <c r="O530" i="21"/>
  <c r="J530" i="21"/>
  <c r="E530" i="21"/>
  <c r="S529" i="21"/>
  <c r="Q529" i="21"/>
  <c r="O529" i="21"/>
  <c r="J529" i="21"/>
  <c r="E529" i="21"/>
  <c r="S528" i="21"/>
  <c r="Q528" i="21"/>
  <c r="O528" i="21"/>
  <c r="J528" i="21"/>
  <c r="E528" i="21"/>
  <c r="S527" i="21"/>
  <c r="Q527" i="21"/>
  <c r="O527" i="21"/>
  <c r="J527" i="21"/>
  <c r="E527" i="21"/>
  <c r="S526" i="21"/>
  <c r="Q526" i="21"/>
  <c r="O526" i="21"/>
  <c r="J526" i="21"/>
  <c r="E526" i="21"/>
  <c r="S525" i="21"/>
  <c r="Q525" i="21"/>
  <c r="O525" i="21"/>
  <c r="J525" i="21"/>
  <c r="E525" i="21"/>
  <c r="S524" i="21"/>
  <c r="Q524" i="21"/>
  <c r="O524" i="21"/>
  <c r="J524" i="21"/>
  <c r="E524" i="21"/>
  <c r="S523" i="21"/>
  <c r="Q523" i="21"/>
  <c r="O523" i="21"/>
  <c r="J523" i="21"/>
  <c r="E523" i="21"/>
  <c r="S522" i="21"/>
  <c r="Q522" i="21"/>
  <c r="O522" i="21"/>
  <c r="J522" i="21"/>
  <c r="E522" i="21"/>
  <c r="S521" i="21"/>
  <c r="Q521" i="21"/>
  <c r="O521" i="21"/>
  <c r="J521" i="21"/>
  <c r="E521" i="21"/>
  <c r="S520" i="21"/>
  <c r="Q520" i="21"/>
  <c r="O520" i="21"/>
  <c r="J520" i="21"/>
  <c r="E520" i="21"/>
  <c r="S519" i="21"/>
  <c r="Q519" i="21"/>
  <c r="O519" i="21"/>
  <c r="J519" i="21"/>
  <c r="E519" i="21"/>
  <c r="S518" i="21"/>
  <c r="Q518" i="21"/>
  <c r="O518" i="21"/>
  <c r="J518" i="21"/>
  <c r="E518" i="21"/>
  <c r="S517" i="21"/>
  <c r="Q517" i="21"/>
  <c r="O517" i="21"/>
  <c r="J517" i="21"/>
  <c r="E517" i="21"/>
  <c r="S516" i="21"/>
  <c r="Q516" i="21"/>
  <c r="O516" i="21"/>
  <c r="J516" i="21"/>
  <c r="E516" i="21"/>
  <c r="S515" i="21"/>
  <c r="Q515" i="21"/>
  <c r="O515" i="21"/>
  <c r="J515" i="21"/>
  <c r="E515" i="21"/>
  <c r="S514" i="21"/>
  <c r="Q514" i="21"/>
  <c r="O514" i="21"/>
  <c r="J514" i="21"/>
  <c r="E514" i="21"/>
  <c r="S513" i="21"/>
  <c r="Q513" i="21"/>
  <c r="O513" i="21"/>
  <c r="J513" i="21"/>
  <c r="E513" i="21"/>
  <c r="S512" i="21"/>
  <c r="Q512" i="21"/>
  <c r="O512" i="21"/>
  <c r="J512" i="21"/>
  <c r="E512" i="21"/>
  <c r="S511" i="21"/>
  <c r="Q511" i="21"/>
  <c r="O511" i="21"/>
  <c r="J511" i="21"/>
  <c r="E511" i="21"/>
  <c r="S510" i="21"/>
  <c r="Q510" i="21"/>
  <c r="O510" i="21"/>
  <c r="J510" i="21"/>
  <c r="E510" i="21"/>
  <c r="S509" i="21"/>
  <c r="Q509" i="21"/>
  <c r="O509" i="21"/>
  <c r="J509" i="21"/>
  <c r="E509" i="21"/>
  <c r="S508" i="21"/>
  <c r="Q508" i="21"/>
  <c r="O508" i="21"/>
  <c r="J508" i="21"/>
  <c r="E508" i="21"/>
  <c r="S507" i="21"/>
  <c r="Q507" i="21"/>
  <c r="O507" i="21"/>
  <c r="J507" i="21"/>
  <c r="E507" i="21"/>
  <c r="S506" i="21"/>
  <c r="Q506" i="21"/>
  <c r="O506" i="21"/>
  <c r="J506" i="21"/>
  <c r="E506" i="21"/>
  <c r="S505" i="21"/>
  <c r="Q505" i="21"/>
  <c r="O505" i="21"/>
  <c r="J505" i="21"/>
  <c r="E505" i="21"/>
  <c r="S504" i="21"/>
  <c r="Q504" i="21"/>
  <c r="O504" i="21"/>
  <c r="J504" i="21"/>
  <c r="E504" i="21"/>
  <c r="S503" i="21"/>
  <c r="Q503" i="21"/>
  <c r="O503" i="21"/>
  <c r="J503" i="21"/>
  <c r="E503" i="21"/>
  <c r="S502" i="21"/>
  <c r="Q502" i="21"/>
  <c r="O502" i="21"/>
  <c r="J502" i="21"/>
  <c r="E502" i="21"/>
  <c r="S501" i="21"/>
  <c r="Q501" i="21"/>
  <c r="O501" i="21"/>
  <c r="J501" i="21"/>
  <c r="E501" i="21"/>
  <c r="S500" i="21"/>
  <c r="Q500" i="21"/>
  <c r="O500" i="21"/>
  <c r="J500" i="21"/>
  <c r="E500" i="21"/>
  <c r="S499" i="21"/>
  <c r="Q499" i="21"/>
  <c r="O499" i="21"/>
  <c r="J499" i="21"/>
  <c r="E499" i="21"/>
  <c r="S498" i="21"/>
  <c r="Q498" i="21"/>
  <c r="O498" i="21"/>
  <c r="J498" i="21"/>
  <c r="E498" i="21"/>
  <c r="S497" i="21"/>
  <c r="Q497" i="21"/>
  <c r="O497" i="21"/>
  <c r="J497" i="21"/>
  <c r="E497" i="21"/>
  <c r="S496" i="21"/>
  <c r="Q496" i="21"/>
  <c r="O496" i="21"/>
  <c r="J496" i="21"/>
  <c r="E496" i="21"/>
  <c r="S495" i="21"/>
  <c r="Q495" i="21"/>
  <c r="O495" i="21"/>
  <c r="J495" i="21"/>
  <c r="E495" i="21"/>
  <c r="S494" i="21"/>
  <c r="Q494" i="21"/>
  <c r="O494" i="21"/>
  <c r="J494" i="21"/>
  <c r="E494" i="21"/>
  <c r="S493" i="21"/>
  <c r="Q493" i="21"/>
  <c r="O493" i="21"/>
  <c r="J493" i="21"/>
  <c r="E493" i="21"/>
  <c r="S492" i="21"/>
  <c r="Q492" i="21"/>
  <c r="O492" i="21"/>
  <c r="J492" i="21"/>
  <c r="E492" i="21"/>
  <c r="S491" i="21"/>
  <c r="Q491" i="21"/>
  <c r="O491" i="21"/>
  <c r="J491" i="21"/>
  <c r="E491" i="21"/>
  <c r="S490" i="21"/>
  <c r="Q490" i="21"/>
  <c r="O490" i="21"/>
  <c r="J490" i="21"/>
  <c r="E490" i="21"/>
  <c r="S489" i="21"/>
  <c r="Q489" i="21"/>
  <c r="O489" i="21"/>
  <c r="J489" i="21"/>
  <c r="E489" i="21"/>
  <c r="S488" i="21"/>
  <c r="Q488" i="21"/>
  <c r="O488" i="21"/>
  <c r="J488" i="21"/>
  <c r="E488" i="21"/>
  <c r="S487" i="21"/>
  <c r="Q487" i="21"/>
  <c r="O487" i="21"/>
  <c r="J487" i="21"/>
  <c r="E487" i="21"/>
  <c r="R487" i="21" s="1"/>
  <c r="S486" i="21"/>
  <c r="Q486" i="21"/>
  <c r="O486" i="21"/>
  <c r="J486" i="21"/>
  <c r="E486" i="21"/>
  <c r="S485" i="21"/>
  <c r="Q485" i="21"/>
  <c r="O485" i="21"/>
  <c r="J485" i="21"/>
  <c r="E485" i="21"/>
  <c r="S484" i="21"/>
  <c r="Q484" i="21"/>
  <c r="O484" i="21"/>
  <c r="J484" i="21"/>
  <c r="E484" i="21"/>
  <c r="S483" i="21"/>
  <c r="Q483" i="21"/>
  <c r="O483" i="21"/>
  <c r="J483" i="21"/>
  <c r="E483" i="21"/>
  <c r="S482" i="21"/>
  <c r="Q482" i="21"/>
  <c r="O482" i="21"/>
  <c r="J482" i="21"/>
  <c r="E482" i="21"/>
  <c r="S481" i="21"/>
  <c r="Q481" i="21"/>
  <c r="O481" i="21"/>
  <c r="J481" i="21"/>
  <c r="E481" i="21"/>
  <c r="S480" i="21"/>
  <c r="Q480" i="21"/>
  <c r="O480" i="21"/>
  <c r="J480" i="21"/>
  <c r="E480" i="21"/>
  <c r="S479" i="21"/>
  <c r="Q479" i="21"/>
  <c r="O479" i="21"/>
  <c r="J479" i="21"/>
  <c r="E479" i="21"/>
  <c r="R479" i="21" s="1"/>
  <c r="S478" i="21"/>
  <c r="Q478" i="21"/>
  <c r="O478" i="21"/>
  <c r="J478" i="21"/>
  <c r="E478" i="21"/>
  <c r="S477" i="21"/>
  <c r="Q477" i="21"/>
  <c r="O477" i="21"/>
  <c r="J477" i="21"/>
  <c r="E477" i="21"/>
  <c r="S476" i="21"/>
  <c r="Q476" i="21"/>
  <c r="O476" i="21"/>
  <c r="J476" i="21"/>
  <c r="E476" i="21"/>
  <c r="S475" i="21"/>
  <c r="Q475" i="21"/>
  <c r="O475" i="21"/>
  <c r="J475" i="21"/>
  <c r="E475" i="21"/>
  <c r="S474" i="21"/>
  <c r="Q474" i="21"/>
  <c r="O474" i="21"/>
  <c r="J474" i="21"/>
  <c r="E474" i="21"/>
  <c r="S473" i="21"/>
  <c r="Q473" i="21"/>
  <c r="O473" i="21"/>
  <c r="J473" i="21"/>
  <c r="E473" i="21"/>
  <c r="S472" i="21"/>
  <c r="Q472" i="21"/>
  <c r="O472" i="21"/>
  <c r="J472" i="21"/>
  <c r="E472" i="21"/>
  <c r="S471" i="21"/>
  <c r="Q471" i="21"/>
  <c r="O471" i="21"/>
  <c r="J471" i="21"/>
  <c r="E471" i="21"/>
  <c r="S470" i="21"/>
  <c r="Q470" i="21"/>
  <c r="O470" i="21"/>
  <c r="J470" i="21"/>
  <c r="E470" i="21"/>
  <c r="S469" i="21"/>
  <c r="Q469" i="21"/>
  <c r="O469" i="21"/>
  <c r="J469" i="21"/>
  <c r="E469" i="21"/>
  <c r="S468" i="21"/>
  <c r="Q468" i="21"/>
  <c r="O468" i="21"/>
  <c r="J468" i="21"/>
  <c r="E468" i="21"/>
  <c r="S467" i="21"/>
  <c r="Q467" i="21"/>
  <c r="O467" i="21"/>
  <c r="J467" i="21"/>
  <c r="E467" i="21"/>
  <c r="S466" i="21"/>
  <c r="Q466" i="21"/>
  <c r="O466" i="21"/>
  <c r="J466" i="21"/>
  <c r="E466" i="21"/>
  <c r="S465" i="21"/>
  <c r="Q465" i="21"/>
  <c r="O465" i="21"/>
  <c r="J465" i="21"/>
  <c r="E465" i="21"/>
  <c r="S464" i="21"/>
  <c r="Q464" i="21"/>
  <c r="O464" i="21"/>
  <c r="J464" i="21"/>
  <c r="E464" i="21"/>
  <c r="S463" i="21"/>
  <c r="Q463" i="21"/>
  <c r="O463" i="21"/>
  <c r="J463" i="21"/>
  <c r="E463" i="21"/>
  <c r="S462" i="21"/>
  <c r="Q462" i="21"/>
  <c r="O462" i="21"/>
  <c r="J462" i="21"/>
  <c r="E462" i="21"/>
  <c r="S461" i="21"/>
  <c r="Q461" i="21"/>
  <c r="O461" i="21"/>
  <c r="J461" i="21"/>
  <c r="E461" i="21"/>
  <c r="S460" i="21"/>
  <c r="Q460" i="21"/>
  <c r="O460" i="21"/>
  <c r="J460" i="21"/>
  <c r="E460" i="21"/>
  <c r="S459" i="21"/>
  <c r="Q459" i="21"/>
  <c r="O459" i="21"/>
  <c r="J459" i="21"/>
  <c r="E459" i="21"/>
  <c r="S458" i="21"/>
  <c r="Q458" i="21"/>
  <c r="O458" i="21"/>
  <c r="J458" i="21"/>
  <c r="E458" i="21"/>
  <c r="S457" i="21"/>
  <c r="Q457" i="21"/>
  <c r="O457" i="21"/>
  <c r="J457" i="21"/>
  <c r="E457" i="21"/>
  <c r="S456" i="21"/>
  <c r="Q456" i="21"/>
  <c r="O456" i="21"/>
  <c r="J456" i="21"/>
  <c r="E456" i="21"/>
  <c r="S455" i="21"/>
  <c r="Q455" i="21"/>
  <c r="O455" i="21"/>
  <c r="J455" i="21"/>
  <c r="E455" i="21"/>
  <c r="S454" i="21"/>
  <c r="Q454" i="21"/>
  <c r="O454" i="21"/>
  <c r="J454" i="21"/>
  <c r="E454" i="21"/>
  <c r="S453" i="21"/>
  <c r="Q453" i="21"/>
  <c r="O453" i="21"/>
  <c r="J453" i="21"/>
  <c r="E453" i="21"/>
  <c r="S452" i="21"/>
  <c r="Q452" i="21"/>
  <c r="O452" i="21"/>
  <c r="J452" i="21"/>
  <c r="E452" i="21"/>
  <c r="S451" i="21"/>
  <c r="Q451" i="21"/>
  <c r="O451" i="21"/>
  <c r="J451" i="21"/>
  <c r="E451" i="21"/>
  <c r="S450" i="21"/>
  <c r="Q450" i="21"/>
  <c r="O450" i="21"/>
  <c r="J450" i="21"/>
  <c r="E450" i="21"/>
  <c r="S449" i="21"/>
  <c r="Q449" i="21"/>
  <c r="O449" i="21"/>
  <c r="J449" i="21"/>
  <c r="E449" i="21"/>
  <c r="S448" i="21"/>
  <c r="Q448" i="21"/>
  <c r="O448" i="21"/>
  <c r="J448" i="21"/>
  <c r="E448" i="21"/>
  <c r="S447" i="21"/>
  <c r="Q447" i="21"/>
  <c r="O447" i="21"/>
  <c r="J447" i="21"/>
  <c r="E447" i="21"/>
  <c r="S446" i="21"/>
  <c r="Q446" i="21"/>
  <c r="O446" i="21"/>
  <c r="J446" i="21"/>
  <c r="E446" i="21"/>
  <c r="S445" i="21"/>
  <c r="Q445" i="21"/>
  <c r="O445" i="21"/>
  <c r="J445" i="21"/>
  <c r="E445" i="21"/>
  <c r="S444" i="21"/>
  <c r="Q444" i="21"/>
  <c r="O444" i="21"/>
  <c r="J444" i="21"/>
  <c r="E444" i="21"/>
  <c r="S443" i="21"/>
  <c r="Q443" i="21"/>
  <c r="O443" i="21"/>
  <c r="J443" i="21"/>
  <c r="E443" i="21"/>
  <c r="S442" i="21"/>
  <c r="Q442" i="21"/>
  <c r="O442" i="21"/>
  <c r="J442" i="21"/>
  <c r="E442" i="21"/>
  <c r="S441" i="21"/>
  <c r="Q441" i="21"/>
  <c r="O441" i="21"/>
  <c r="J441" i="21"/>
  <c r="E441" i="21"/>
  <c r="S440" i="21"/>
  <c r="Q440" i="21"/>
  <c r="O440" i="21"/>
  <c r="J440" i="21"/>
  <c r="E440" i="21"/>
  <c r="S439" i="21"/>
  <c r="Q439" i="21"/>
  <c r="O439" i="21"/>
  <c r="J439" i="21"/>
  <c r="E439" i="21"/>
  <c r="S438" i="21"/>
  <c r="Q438" i="21"/>
  <c r="O438" i="21"/>
  <c r="J438" i="21"/>
  <c r="E438" i="21"/>
  <c r="S437" i="21"/>
  <c r="Q437" i="21"/>
  <c r="O437" i="21"/>
  <c r="J437" i="21"/>
  <c r="E437" i="21"/>
  <c r="S436" i="21"/>
  <c r="Q436" i="21"/>
  <c r="O436" i="21"/>
  <c r="J436" i="21"/>
  <c r="E436" i="21"/>
  <c r="S435" i="21"/>
  <c r="Q435" i="21"/>
  <c r="O435" i="21"/>
  <c r="J435" i="21"/>
  <c r="E435" i="21"/>
  <c r="S434" i="21"/>
  <c r="Q434" i="21"/>
  <c r="O434" i="21"/>
  <c r="J434" i="21"/>
  <c r="E434" i="21"/>
  <c r="S433" i="21"/>
  <c r="Q433" i="21"/>
  <c r="O433" i="21"/>
  <c r="J433" i="21"/>
  <c r="E433" i="21"/>
  <c r="S432" i="21"/>
  <c r="Q432" i="21"/>
  <c r="O432" i="21"/>
  <c r="J432" i="21"/>
  <c r="E432" i="21"/>
  <c r="S431" i="21"/>
  <c r="Q431" i="21"/>
  <c r="O431" i="21"/>
  <c r="J431" i="21"/>
  <c r="E431" i="21"/>
  <c r="S430" i="21"/>
  <c r="Q430" i="21"/>
  <c r="O430" i="21"/>
  <c r="J430" i="21"/>
  <c r="E430" i="21"/>
  <c r="S429" i="21"/>
  <c r="Q429" i="21"/>
  <c r="O429" i="21"/>
  <c r="J429" i="21"/>
  <c r="E429" i="21"/>
  <c r="S428" i="21"/>
  <c r="Q428" i="21"/>
  <c r="O428" i="21"/>
  <c r="J428" i="21"/>
  <c r="E428" i="21"/>
  <c r="S427" i="21"/>
  <c r="Q427" i="21"/>
  <c r="O427" i="21"/>
  <c r="J427" i="21"/>
  <c r="E427" i="21"/>
  <c r="S426" i="21"/>
  <c r="Q426" i="21"/>
  <c r="O426" i="21"/>
  <c r="J426" i="21"/>
  <c r="E426" i="21"/>
  <c r="S425" i="21"/>
  <c r="Q425" i="21"/>
  <c r="O425" i="21"/>
  <c r="J425" i="21"/>
  <c r="E425" i="21"/>
  <c r="S424" i="21"/>
  <c r="Q424" i="21"/>
  <c r="O424" i="21"/>
  <c r="J424" i="21"/>
  <c r="E424" i="21"/>
  <c r="S423" i="21"/>
  <c r="Q423" i="21"/>
  <c r="O423" i="21"/>
  <c r="J423" i="21"/>
  <c r="E423" i="21"/>
  <c r="S422" i="21"/>
  <c r="Q422" i="21"/>
  <c r="O422" i="21"/>
  <c r="J422" i="21"/>
  <c r="E422" i="21"/>
  <c r="S421" i="21"/>
  <c r="Q421" i="21"/>
  <c r="O421" i="21"/>
  <c r="J421" i="21"/>
  <c r="E421" i="21"/>
  <c r="S420" i="21"/>
  <c r="Q420" i="21"/>
  <c r="O420" i="21"/>
  <c r="J420" i="21"/>
  <c r="E420" i="21"/>
  <c r="S419" i="21"/>
  <c r="Q419" i="21"/>
  <c r="O419" i="21"/>
  <c r="J419" i="21"/>
  <c r="E419" i="21"/>
  <c r="S418" i="21"/>
  <c r="Q418" i="21"/>
  <c r="O418" i="21"/>
  <c r="J418" i="21"/>
  <c r="E418" i="21"/>
  <c r="S417" i="21"/>
  <c r="Q417" i="21"/>
  <c r="O417" i="21"/>
  <c r="J417" i="21"/>
  <c r="E417" i="21"/>
  <c r="S416" i="21"/>
  <c r="Q416" i="21"/>
  <c r="O416" i="21"/>
  <c r="J416" i="21"/>
  <c r="E416" i="21"/>
  <c r="S415" i="21"/>
  <c r="Q415" i="21"/>
  <c r="O415" i="21"/>
  <c r="J415" i="21"/>
  <c r="E415" i="21"/>
  <c r="S414" i="21"/>
  <c r="Q414" i="21"/>
  <c r="O414" i="21"/>
  <c r="J414" i="21"/>
  <c r="E414" i="21"/>
  <c r="S413" i="21"/>
  <c r="Q413" i="21"/>
  <c r="O413" i="21"/>
  <c r="J413" i="21"/>
  <c r="E413" i="21"/>
  <c r="S412" i="21"/>
  <c r="Q412" i="21"/>
  <c r="O412" i="21"/>
  <c r="J412" i="21"/>
  <c r="E412" i="21"/>
  <c r="S411" i="21"/>
  <c r="Q411" i="21"/>
  <c r="O411" i="21"/>
  <c r="J411" i="21"/>
  <c r="E411" i="21"/>
  <c r="S410" i="21"/>
  <c r="Q410" i="21"/>
  <c r="O410" i="21"/>
  <c r="J410" i="21"/>
  <c r="E410" i="21"/>
  <c r="S409" i="21"/>
  <c r="Q409" i="21"/>
  <c r="O409" i="21"/>
  <c r="J409" i="21"/>
  <c r="E409" i="21"/>
  <c r="S408" i="21"/>
  <c r="Q408" i="21"/>
  <c r="O408" i="21"/>
  <c r="J408" i="21"/>
  <c r="E408" i="21"/>
  <c r="S407" i="21"/>
  <c r="Q407" i="21"/>
  <c r="O407" i="21"/>
  <c r="J407" i="21"/>
  <c r="E407" i="21"/>
  <c r="S406" i="21"/>
  <c r="Q406" i="21"/>
  <c r="O406" i="21"/>
  <c r="J406" i="21"/>
  <c r="E406" i="21"/>
  <c r="S405" i="21"/>
  <c r="Q405" i="21"/>
  <c r="O405" i="21"/>
  <c r="J405" i="21"/>
  <c r="E405" i="21"/>
  <c r="S404" i="21"/>
  <c r="Q404" i="21"/>
  <c r="O404" i="21"/>
  <c r="J404" i="21"/>
  <c r="E404" i="21"/>
  <c r="S403" i="21"/>
  <c r="Q403" i="21"/>
  <c r="O403" i="21"/>
  <c r="J403" i="21"/>
  <c r="E403" i="21"/>
  <c r="S402" i="21"/>
  <c r="Q402" i="21"/>
  <c r="O402" i="21"/>
  <c r="J402" i="21"/>
  <c r="E402" i="21"/>
  <c r="S401" i="21"/>
  <c r="Q401" i="21"/>
  <c r="O401" i="21"/>
  <c r="J401" i="21"/>
  <c r="E401" i="21"/>
  <c r="S400" i="21"/>
  <c r="Q400" i="21"/>
  <c r="O400" i="21"/>
  <c r="J400" i="21"/>
  <c r="E400" i="21"/>
  <c r="S399" i="21"/>
  <c r="Q399" i="21"/>
  <c r="O399" i="21"/>
  <c r="J399" i="21"/>
  <c r="E399" i="21"/>
  <c r="S398" i="21"/>
  <c r="Q398" i="21"/>
  <c r="O398" i="21"/>
  <c r="J398" i="21"/>
  <c r="E398" i="21"/>
  <c r="S397" i="21"/>
  <c r="Q397" i="21"/>
  <c r="O397" i="21"/>
  <c r="J397" i="21"/>
  <c r="E397" i="21"/>
  <c r="S396" i="21"/>
  <c r="Q396" i="21"/>
  <c r="O396" i="21"/>
  <c r="J396" i="21"/>
  <c r="E396" i="21"/>
  <c r="S395" i="21"/>
  <c r="Q395" i="21"/>
  <c r="O395" i="21"/>
  <c r="J395" i="21"/>
  <c r="E395" i="21"/>
  <c r="S394" i="21"/>
  <c r="Q394" i="21"/>
  <c r="O394" i="21"/>
  <c r="J394" i="21"/>
  <c r="E394" i="21"/>
  <c r="S393" i="21"/>
  <c r="Q393" i="21"/>
  <c r="O393" i="21"/>
  <c r="J393" i="21"/>
  <c r="E393" i="21"/>
  <c r="S392" i="21"/>
  <c r="Q392" i="21"/>
  <c r="O392" i="21"/>
  <c r="J392" i="21"/>
  <c r="E392" i="21"/>
  <c r="S391" i="21"/>
  <c r="Q391" i="21"/>
  <c r="O391" i="21"/>
  <c r="J391" i="21"/>
  <c r="E391" i="21"/>
  <c r="S390" i="21"/>
  <c r="Q390" i="21"/>
  <c r="O390" i="21"/>
  <c r="J390" i="21"/>
  <c r="E390" i="21"/>
  <c r="S389" i="21"/>
  <c r="Q389" i="21"/>
  <c r="O389" i="21"/>
  <c r="J389" i="21"/>
  <c r="E389" i="21"/>
  <c r="S388" i="21"/>
  <c r="Q388" i="21"/>
  <c r="O388" i="21"/>
  <c r="J388" i="21"/>
  <c r="E388" i="21"/>
  <c r="S387" i="21"/>
  <c r="Q387" i="21"/>
  <c r="O387" i="21"/>
  <c r="J387" i="21"/>
  <c r="E387" i="21"/>
  <c r="S386" i="21"/>
  <c r="Q386" i="21"/>
  <c r="O386" i="21"/>
  <c r="J386" i="21"/>
  <c r="E386" i="21"/>
  <c r="S385" i="21"/>
  <c r="Q385" i="21"/>
  <c r="O385" i="21"/>
  <c r="J385" i="21"/>
  <c r="E385" i="21"/>
  <c r="S384" i="21"/>
  <c r="Q384" i="21"/>
  <c r="O384" i="21"/>
  <c r="J384" i="21"/>
  <c r="E384" i="21"/>
  <c r="S383" i="21"/>
  <c r="Q383" i="21"/>
  <c r="O383" i="21"/>
  <c r="J383" i="21"/>
  <c r="E383" i="21"/>
  <c r="S382" i="21"/>
  <c r="Q382" i="21"/>
  <c r="O382" i="21"/>
  <c r="J382" i="21"/>
  <c r="E382" i="21"/>
  <c r="S381" i="21"/>
  <c r="Q381" i="21"/>
  <c r="O381" i="21"/>
  <c r="J381" i="21"/>
  <c r="E381" i="21"/>
  <c r="S380" i="21"/>
  <c r="Q380" i="21"/>
  <c r="O380" i="21"/>
  <c r="J380" i="21"/>
  <c r="E380" i="21"/>
  <c r="S379" i="21"/>
  <c r="Q379" i="21"/>
  <c r="O379" i="21"/>
  <c r="J379" i="21"/>
  <c r="E379" i="21"/>
  <c r="S378" i="21"/>
  <c r="Q378" i="21"/>
  <c r="O378" i="21"/>
  <c r="J378" i="21"/>
  <c r="E378" i="21"/>
  <c r="S377" i="21"/>
  <c r="Q377" i="21"/>
  <c r="O377" i="21"/>
  <c r="J377" i="21"/>
  <c r="E377" i="21"/>
  <c r="S376" i="21"/>
  <c r="Q376" i="21"/>
  <c r="O376" i="21"/>
  <c r="J376" i="21"/>
  <c r="E376" i="21"/>
  <c r="S375" i="21"/>
  <c r="Q375" i="21"/>
  <c r="O375" i="21"/>
  <c r="J375" i="21"/>
  <c r="E375" i="21"/>
  <c r="S374" i="21"/>
  <c r="Q374" i="21"/>
  <c r="O374" i="21"/>
  <c r="J374" i="21"/>
  <c r="E374" i="21"/>
  <c r="S373" i="21"/>
  <c r="Q373" i="21"/>
  <c r="O373" i="21"/>
  <c r="J373" i="21"/>
  <c r="E373" i="21"/>
  <c r="S372" i="21"/>
  <c r="Q372" i="21"/>
  <c r="O372" i="21"/>
  <c r="J372" i="21"/>
  <c r="E372" i="21"/>
  <c r="S371" i="21"/>
  <c r="Q371" i="21"/>
  <c r="O371" i="21"/>
  <c r="J371" i="21"/>
  <c r="E371" i="21"/>
  <c r="S370" i="21"/>
  <c r="Q370" i="21"/>
  <c r="O370" i="21"/>
  <c r="J370" i="21"/>
  <c r="E370" i="21"/>
  <c r="S369" i="21"/>
  <c r="Q369" i="21"/>
  <c r="O369" i="21"/>
  <c r="J369" i="21"/>
  <c r="E369" i="21"/>
  <c r="S368" i="21"/>
  <c r="Q368" i="21"/>
  <c r="O368" i="21"/>
  <c r="J368" i="21"/>
  <c r="E368" i="21"/>
  <c r="S367" i="21"/>
  <c r="Q367" i="21"/>
  <c r="O367" i="21"/>
  <c r="J367" i="21"/>
  <c r="E367" i="21"/>
  <c r="S366" i="21"/>
  <c r="Q366" i="21"/>
  <c r="O366" i="21"/>
  <c r="J366" i="21"/>
  <c r="E366" i="21"/>
  <c r="S365" i="21"/>
  <c r="Q365" i="21"/>
  <c r="O365" i="21"/>
  <c r="J365" i="21"/>
  <c r="E365" i="21"/>
  <c r="S364" i="21"/>
  <c r="Q364" i="21"/>
  <c r="O364" i="21"/>
  <c r="J364" i="21"/>
  <c r="E364" i="21"/>
  <c r="S363" i="21"/>
  <c r="Q363" i="21"/>
  <c r="O363" i="21"/>
  <c r="J363" i="21"/>
  <c r="E363" i="21"/>
  <c r="S362" i="21"/>
  <c r="Q362" i="21"/>
  <c r="O362" i="21"/>
  <c r="J362" i="21"/>
  <c r="E362" i="21"/>
  <c r="S361" i="21"/>
  <c r="Q361" i="21"/>
  <c r="O361" i="21"/>
  <c r="J361" i="21"/>
  <c r="E361" i="21"/>
  <c r="S360" i="21"/>
  <c r="Q360" i="21"/>
  <c r="O360" i="21"/>
  <c r="J360" i="21"/>
  <c r="E360" i="21"/>
  <c r="S359" i="21"/>
  <c r="Q359" i="21"/>
  <c r="O359" i="21"/>
  <c r="J359" i="21"/>
  <c r="E359" i="21"/>
  <c r="S358" i="21"/>
  <c r="Q358" i="21"/>
  <c r="O358" i="21"/>
  <c r="J358" i="21"/>
  <c r="E358" i="21"/>
  <c r="S357" i="21"/>
  <c r="Q357" i="21"/>
  <c r="O357" i="21"/>
  <c r="J357" i="21"/>
  <c r="E357" i="21"/>
  <c r="S356" i="21"/>
  <c r="Q356" i="21"/>
  <c r="O356" i="21"/>
  <c r="J356" i="21"/>
  <c r="E356" i="21"/>
  <c r="S355" i="21"/>
  <c r="Q355" i="21"/>
  <c r="O355" i="21"/>
  <c r="J355" i="21"/>
  <c r="E355" i="21"/>
  <c r="S354" i="21"/>
  <c r="Q354" i="21"/>
  <c r="O354" i="21"/>
  <c r="J354" i="21"/>
  <c r="E354" i="21"/>
  <c r="S353" i="21"/>
  <c r="Q353" i="21"/>
  <c r="O353" i="21"/>
  <c r="J353" i="21"/>
  <c r="E353" i="21"/>
  <c r="S352" i="21"/>
  <c r="Q352" i="21"/>
  <c r="O352" i="21"/>
  <c r="J352" i="21"/>
  <c r="E352" i="21"/>
  <c r="S351" i="21"/>
  <c r="Q351" i="21"/>
  <c r="O351" i="21"/>
  <c r="J351" i="21"/>
  <c r="E351" i="21"/>
  <c r="S350" i="21"/>
  <c r="Q350" i="21"/>
  <c r="O350" i="21"/>
  <c r="J350" i="21"/>
  <c r="E350" i="21"/>
  <c r="S349" i="21"/>
  <c r="Q349" i="21"/>
  <c r="O349" i="21"/>
  <c r="J349" i="21"/>
  <c r="E349" i="21"/>
  <c r="S348" i="21"/>
  <c r="Q348" i="21"/>
  <c r="O348" i="21"/>
  <c r="J348" i="21"/>
  <c r="E348" i="21"/>
  <c r="S347" i="21"/>
  <c r="Q347" i="21"/>
  <c r="O347" i="21"/>
  <c r="J347" i="21"/>
  <c r="E347" i="21"/>
  <c r="S346" i="21"/>
  <c r="Q346" i="21"/>
  <c r="O346" i="21"/>
  <c r="J346" i="21"/>
  <c r="E346" i="21"/>
  <c r="S345" i="21"/>
  <c r="Q345" i="21"/>
  <c r="O345" i="21"/>
  <c r="J345" i="21"/>
  <c r="E345" i="21"/>
  <c r="S344" i="21"/>
  <c r="Q344" i="21"/>
  <c r="O344" i="21"/>
  <c r="J344" i="21"/>
  <c r="E344" i="21"/>
  <c r="S343" i="21"/>
  <c r="Q343" i="21"/>
  <c r="O343" i="21"/>
  <c r="J343" i="21"/>
  <c r="E343" i="21"/>
  <c r="S342" i="21"/>
  <c r="Q342" i="21"/>
  <c r="O342" i="21"/>
  <c r="J342" i="21"/>
  <c r="E342" i="21"/>
  <c r="S341" i="21"/>
  <c r="Q341" i="21"/>
  <c r="O341" i="21"/>
  <c r="J341" i="21"/>
  <c r="E341" i="21"/>
  <c r="S340" i="21"/>
  <c r="Q340" i="21"/>
  <c r="O340" i="21"/>
  <c r="J340" i="21"/>
  <c r="E340" i="21"/>
  <c r="S339" i="21"/>
  <c r="Q339" i="21"/>
  <c r="O339" i="21"/>
  <c r="J339" i="21"/>
  <c r="E339" i="21"/>
  <c r="S338" i="21"/>
  <c r="Q338" i="21"/>
  <c r="O338" i="21"/>
  <c r="J338" i="21"/>
  <c r="E338" i="21"/>
  <c r="S337" i="21"/>
  <c r="Q337" i="21"/>
  <c r="O337" i="21"/>
  <c r="J337" i="21"/>
  <c r="E337" i="21"/>
  <c r="S336" i="21"/>
  <c r="Q336" i="21"/>
  <c r="O336" i="21"/>
  <c r="J336" i="21"/>
  <c r="E336" i="21"/>
  <c r="S335" i="21"/>
  <c r="Q335" i="21"/>
  <c r="O335" i="21"/>
  <c r="J335" i="21"/>
  <c r="E335" i="21"/>
  <c r="S334" i="21"/>
  <c r="Q334" i="21"/>
  <c r="O334" i="21"/>
  <c r="J334" i="21"/>
  <c r="E334" i="21"/>
  <c r="S333" i="21"/>
  <c r="Q333" i="21"/>
  <c r="O333" i="21"/>
  <c r="J333" i="21"/>
  <c r="E333" i="21"/>
  <c r="S332" i="21"/>
  <c r="Q332" i="21"/>
  <c r="O332" i="21"/>
  <c r="J332" i="21"/>
  <c r="E332" i="21"/>
  <c r="S331" i="21"/>
  <c r="Q331" i="21"/>
  <c r="O331" i="21"/>
  <c r="J331" i="21"/>
  <c r="E331" i="21"/>
  <c r="S330" i="21"/>
  <c r="Q330" i="21"/>
  <c r="O330" i="21"/>
  <c r="J330" i="21"/>
  <c r="E330" i="21"/>
  <c r="S329" i="21"/>
  <c r="Q329" i="21"/>
  <c r="O329" i="21"/>
  <c r="J329" i="21"/>
  <c r="E329" i="21"/>
  <c r="S328" i="21"/>
  <c r="Q328" i="21"/>
  <c r="O328" i="21"/>
  <c r="J328" i="21"/>
  <c r="E328" i="21"/>
  <c r="S327" i="21"/>
  <c r="Q327" i="21"/>
  <c r="O327" i="21"/>
  <c r="J327" i="21"/>
  <c r="E327" i="21"/>
  <c r="S326" i="21"/>
  <c r="Q326" i="21"/>
  <c r="O326" i="21"/>
  <c r="J326" i="21"/>
  <c r="E326" i="21"/>
  <c r="S325" i="21"/>
  <c r="Q325" i="21"/>
  <c r="O325" i="21"/>
  <c r="J325" i="21"/>
  <c r="E325" i="21"/>
  <c r="S324" i="21"/>
  <c r="Q324" i="21"/>
  <c r="O324" i="21"/>
  <c r="J324" i="21"/>
  <c r="E324" i="21"/>
  <c r="S323" i="21"/>
  <c r="Q323" i="21"/>
  <c r="O323" i="21"/>
  <c r="J323" i="21"/>
  <c r="E323" i="21"/>
  <c r="S322" i="21"/>
  <c r="Q322" i="21"/>
  <c r="O322" i="21"/>
  <c r="J322" i="21"/>
  <c r="E322" i="21"/>
  <c r="S321" i="21"/>
  <c r="Q321" i="21"/>
  <c r="O321" i="21"/>
  <c r="J321" i="21"/>
  <c r="E321" i="21"/>
  <c r="S320" i="21"/>
  <c r="Q320" i="21"/>
  <c r="O320" i="21"/>
  <c r="J320" i="21"/>
  <c r="E320" i="21"/>
  <c r="S319" i="21"/>
  <c r="Q319" i="21"/>
  <c r="O319" i="21"/>
  <c r="J319" i="21"/>
  <c r="E319" i="21"/>
  <c r="S318" i="21"/>
  <c r="Q318" i="21"/>
  <c r="O318" i="21"/>
  <c r="J318" i="21"/>
  <c r="E318" i="21"/>
  <c r="S317" i="21"/>
  <c r="Q317" i="21"/>
  <c r="O317" i="21"/>
  <c r="J317" i="21"/>
  <c r="E317" i="21"/>
  <c r="S316" i="21"/>
  <c r="Q316" i="21"/>
  <c r="O316" i="21"/>
  <c r="J316" i="21"/>
  <c r="E316" i="21"/>
  <c r="S315" i="21"/>
  <c r="Q315" i="21"/>
  <c r="O315" i="21"/>
  <c r="J315" i="21"/>
  <c r="E315" i="21"/>
  <c r="S314" i="21"/>
  <c r="Q314" i="21"/>
  <c r="O314" i="21"/>
  <c r="J314" i="21"/>
  <c r="E314" i="21"/>
  <c r="S313" i="21"/>
  <c r="Q313" i="21"/>
  <c r="O313" i="21"/>
  <c r="J313" i="21"/>
  <c r="E313" i="21"/>
  <c r="S312" i="21"/>
  <c r="Q312" i="21"/>
  <c r="O312" i="21"/>
  <c r="J312" i="21"/>
  <c r="E312" i="21"/>
  <c r="S311" i="21"/>
  <c r="Q311" i="21"/>
  <c r="O311" i="21"/>
  <c r="J311" i="21"/>
  <c r="E311" i="21"/>
  <c r="S310" i="21"/>
  <c r="Q310" i="21"/>
  <c r="O310" i="21"/>
  <c r="J310" i="21"/>
  <c r="E310" i="21"/>
  <c r="S309" i="21"/>
  <c r="Q309" i="21"/>
  <c r="O309" i="21"/>
  <c r="J309" i="21"/>
  <c r="E309" i="21"/>
  <c r="S308" i="21"/>
  <c r="Q308" i="21"/>
  <c r="O308" i="21"/>
  <c r="J308" i="21"/>
  <c r="E308" i="21"/>
  <c r="S307" i="21"/>
  <c r="Q307" i="21"/>
  <c r="O307" i="21"/>
  <c r="J307" i="21"/>
  <c r="E307" i="21"/>
  <c r="S306" i="21"/>
  <c r="Q306" i="21"/>
  <c r="O306" i="21"/>
  <c r="J306" i="21"/>
  <c r="E306" i="21"/>
  <c r="S305" i="21"/>
  <c r="Q305" i="21"/>
  <c r="O305" i="21"/>
  <c r="J305" i="21"/>
  <c r="E305" i="21"/>
  <c r="S304" i="21"/>
  <c r="Q304" i="21"/>
  <c r="O304" i="21"/>
  <c r="J304" i="21"/>
  <c r="E304" i="21"/>
  <c r="S303" i="21"/>
  <c r="Q303" i="21"/>
  <c r="O303" i="21"/>
  <c r="J303" i="21"/>
  <c r="E303" i="21"/>
  <c r="S302" i="21"/>
  <c r="Q302" i="21"/>
  <c r="O302" i="21"/>
  <c r="J302" i="21"/>
  <c r="E302" i="21"/>
  <c r="S301" i="21"/>
  <c r="Q301" i="21"/>
  <c r="O301" i="21"/>
  <c r="J301" i="21"/>
  <c r="E301" i="21"/>
  <c r="S300" i="21"/>
  <c r="Q300" i="21"/>
  <c r="O300" i="21"/>
  <c r="J300" i="21"/>
  <c r="E300" i="21"/>
  <c r="S299" i="21"/>
  <c r="Q299" i="21"/>
  <c r="O299" i="21"/>
  <c r="J299" i="21"/>
  <c r="E299" i="21"/>
  <c r="S298" i="21"/>
  <c r="Q298" i="21"/>
  <c r="O298" i="21"/>
  <c r="J298" i="21"/>
  <c r="E298" i="21"/>
  <c r="S297" i="21"/>
  <c r="Q297" i="21"/>
  <c r="O297" i="21"/>
  <c r="J297" i="21"/>
  <c r="E297" i="21"/>
  <c r="S296" i="21"/>
  <c r="Q296" i="21"/>
  <c r="O296" i="21"/>
  <c r="J296" i="21"/>
  <c r="E296" i="21"/>
  <c r="S295" i="21"/>
  <c r="Q295" i="21"/>
  <c r="O295" i="21"/>
  <c r="J295" i="21"/>
  <c r="E295" i="21"/>
  <c r="S294" i="21"/>
  <c r="Q294" i="21"/>
  <c r="O294" i="21"/>
  <c r="J294" i="21"/>
  <c r="E294" i="21"/>
  <c r="S293" i="21"/>
  <c r="Q293" i="21"/>
  <c r="O293" i="21"/>
  <c r="J293" i="21"/>
  <c r="E293" i="21"/>
  <c r="S292" i="21"/>
  <c r="Q292" i="21"/>
  <c r="O292" i="21"/>
  <c r="J292" i="21"/>
  <c r="E292" i="21"/>
  <c r="S291" i="21"/>
  <c r="Q291" i="21"/>
  <c r="O291" i="21"/>
  <c r="J291" i="21"/>
  <c r="E291" i="21"/>
  <c r="S290" i="21"/>
  <c r="Q290" i="21"/>
  <c r="O290" i="21"/>
  <c r="J290" i="21"/>
  <c r="E290" i="21"/>
  <c r="S289" i="21"/>
  <c r="Q289" i="21"/>
  <c r="O289" i="21"/>
  <c r="J289" i="21"/>
  <c r="E289" i="21"/>
  <c r="S288" i="21"/>
  <c r="Q288" i="21"/>
  <c r="O288" i="21"/>
  <c r="J288" i="21"/>
  <c r="E288" i="21"/>
  <c r="S287" i="21"/>
  <c r="Q287" i="21"/>
  <c r="O287" i="21"/>
  <c r="J287" i="21"/>
  <c r="E287" i="21"/>
  <c r="S286" i="21"/>
  <c r="Q286" i="21"/>
  <c r="O286" i="21"/>
  <c r="J286" i="21"/>
  <c r="E286" i="21"/>
  <c r="S285" i="21"/>
  <c r="Q285" i="21"/>
  <c r="O285" i="21"/>
  <c r="J285" i="21"/>
  <c r="E285" i="21"/>
  <c r="S284" i="21"/>
  <c r="Q284" i="21"/>
  <c r="O284" i="21"/>
  <c r="J284" i="21"/>
  <c r="E284" i="21"/>
  <c r="S283" i="21"/>
  <c r="Q283" i="21"/>
  <c r="O283" i="21"/>
  <c r="J283" i="21"/>
  <c r="E283" i="21"/>
  <c r="S282" i="21"/>
  <c r="Q282" i="21"/>
  <c r="O282" i="21"/>
  <c r="J282" i="21"/>
  <c r="E282" i="21"/>
  <c r="S281" i="21"/>
  <c r="Q281" i="21"/>
  <c r="O281" i="21"/>
  <c r="J281" i="21"/>
  <c r="E281" i="21"/>
  <c r="S280" i="21"/>
  <c r="Q280" i="21"/>
  <c r="O280" i="21"/>
  <c r="J280" i="21"/>
  <c r="E280" i="21"/>
  <c r="S279" i="21"/>
  <c r="Q279" i="21"/>
  <c r="O279" i="21"/>
  <c r="J279" i="21"/>
  <c r="E279" i="21"/>
  <c r="S278" i="21"/>
  <c r="Q278" i="21"/>
  <c r="O278" i="21"/>
  <c r="J278" i="21"/>
  <c r="E278" i="21"/>
  <c r="S277" i="21"/>
  <c r="Q277" i="21"/>
  <c r="O277" i="21"/>
  <c r="J277" i="21"/>
  <c r="E277" i="21"/>
  <c r="S276" i="21"/>
  <c r="Q276" i="21"/>
  <c r="O276" i="21"/>
  <c r="J276" i="21"/>
  <c r="E276" i="21"/>
  <c r="S275" i="21"/>
  <c r="Q275" i="21"/>
  <c r="O275" i="21"/>
  <c r="J275" i="21"/>
  <c r="E275" i="21"/>
  <c r="S274" i="21"/>
  <c r="Q274" i="21"/>
  <c r="O274" i="21"/>
  <c r="J274" i="21"/>
  <c r="E274" i="21"/>
  <c r="S273" i="21"/>
  <c r="Q273" i="21"/>
  <c r="O273" i="21"/>
  <c r="J273" i="21"/>
  <c r="E273" i="21"/>
  <c r="S272" i="21"/>
  <c r="Q272" i="21"/>
  <c r="O272" i="21"/>
  <c r="J272" i="21"/>
  <c r="E272" i="21"/>
  <c r="S271" i="21"/>
  <c r="Q271" i="21"/>
  <c r="O271" i="21"/>
  <c r="J271" i="21"/>
  <c r="E271" i="21"/>
  <c r="S270" i="21"/>
  <c r="Q270" i="21"/>
  <c r="O270" i="21"/>
  <c r="J270" i="21"/>
  <c r="E270" i="21"/>
  <c r="S269" i="21"/>
  <c r="Q269" i="21"/>
  <c r="O269" i="21"/>
  <c r="J269" i="21"/>
  <c r="E269" i="21"/>
  <c r="S268" i="21"/>
  <c r="Q268" i="21"/>
  <c r="O268" i="21"/>
  <c r="J268" i="21"/>
  <c r="E268" i="21"/>
  <c r="S267" i="21"/>
  <c r="Q267" i="21"/>
  <c r="O267" i="21"/>
  <c r="J267" i="21"/>
  <c r="E267" i="21"/>
  <c r="S266" i="21"/>
  <c r="Q266" i="21"/>
  <c r="O266" i="21"/>
  <c r="J266" i="21"/>
  <c r="E266" i="21"/>
  <c r="S265" i="21"/>
  <c r="Q265" i="21"/>
  <c r="O265" i="21"/>
  <c r="J265" i="21"/>
  <c r="E265" i="21"/>
  <c r="S264" i="21"/>
  <c r="Q264" i="21"/>
  <c r="O264" i="21"/>
  <c r="J264" i="21"/>
  <c r="E264" i="21"/>
  <c r="S263" i="21"/>
  <c r="Q263" i="21"/>
  <c r="O263" i="21"/>
  <c r="J263" i="21"/>
  <c r="E263" i="21"/>
  <c r="S262" i="21"/>
  <c r="Q262" i="21"/>
  <c r="O262" i="21"/>
  <c r="J262" i="21"/>
  <c r="E262" i="21"/>
  <c r="S261" i="21"/>
  <c r="Q261" i="21"/>
  <c r="O261" i="21"/>
  <c r="J261" i="21"/>
  <c r="E261" i="21"/>
  <c r="S260" i="21"/>
  <c r="Q260" i="21"/>
  <c r="O260" i="21"/>
  <c r="J260" i="21"/>
  <c r="E260" i="21"/>
  <c r="S259" i="21"/>
  <c r="Q259" i="21"/>
  <c r="O259" i="21"/>
  <c r="J259" i="21"/>
  <c r="E259" i="21"/>
  <c r="S258" i="21"/>
  <c r="Q258" i="21"/>
  <c r="O258" i="21"/>
  <c r="J258" i="21"/>
  <c r="E258" i="21"/>
  <c r="S257" i="21"/>
  <c r="Q257" i="21"/>
  <c r="O257" i="21"/>
  <c r="J257" i="21"/>
  <c r="E257" i="21"/>
  <c r="S256" i="21"/>
  <c r="Q256" i="21"/>
  <c r="O256" i="21"/>
  <c r="J256" i="21"/>
  <c r="E256" i="21"/>
  <c r="S255" i="21"/>
  <c r="Q255" i="21"/>
  <c r="O255" i="21"/>
  <c r="J255" i="21"/>
  <c r="E255" i="21"/>
  <c r="S254" i="21"/>
  <c r="Q254" i="21"/>
  <c r="O254" i="21"/>
  <c r="J254" i="21"/>
  <c r="E254" i="21"/>
  <c r="S253" i="21"/>
  <c r="Q253" i="21"/>
  <c r="O253" i="21"/>
  <c r="J253" i="21"/>
  <c r="E253" i="21"/>
  <c r="S252" i="21"/>
  <c r="Q252" i="21"/>
  <c r="O252" i="21"/>
  <c r="J252" i="21"/>
  <c r="E252" i="21"/>
  <c r="S251" i="21"/>
  <c r="Q251" i="21"/>
  <c r="O251" i="21"/>
  <c r="J251" i="21"/>
  <c r="E251" i="21"/>
  <c r="S250" i="21"/>
  <c r="Q250" i="21"/>
  <c r="O250" i="21"/>
  <c r="J250" i="21"/>
  <c r="E250" i="21"/>
  <c r="S249" i="21"/>
  <c r="Q249" i="21"/>
  <c r="O249" i="21"/>
  <c r="J249" i="21"/>
  <c r="E249" i="21"/>
  <c r="S248" i="21"/>
  <c r="Q248" i="21"/>
  <c r="O248" i="21"/>
  <c r="J248" i="21"/>
  <c r="E248" i="21"/>
  <c r="S247" i="21"/>
  <c r="Q247" i="21"/>
  <c r="O247" i="21"/>
  <c r="J247" i="21"/>
  <c r="E247" i="21"/>
  <c r="S246" i="21"/>
  <c r="Q246" i="21"/>
  <c r="O246" i="21"/>
  <c r="J246" i="21"/>
  <c r="E246" i="21"/>
  <c r="S245" i="21"/>
  <c r="Q245" i="21"/>
  <c r="O245" i="21"/>
  <c r="J245" i="21"/>
  <c r="E245" i="21"/>
  <c r="S244" i="21"/>
  <c r="Q244" i="21"/>
  <c r="O244" i="21"/>
  <c r="J244" i="21"/>
  <c r="E244" i="21"/>
  <c r="S243" i="21"/>
  <c r="Q243" i="21"/>
  <c r="O243" i="21"/>
  <c r="J243" i="21"/>
  <c r="E243" i="21"/>
  <c r="S242" i="21"/>
  <c r="Q242" i="21"/>
  <c r="O242" i="21"/>
  <c r="J242" i="21"/>
  <c r="E242" i="21"/>
  <c r="S241" i="21"/>
  <c r="Q241" i="21"/>
  <c r="O241" i="21"/>
  <c r="J241" i="21"/>
  <c r="E241" i="21"/>
  <c r="S240" i="21"/>
  <c r="Q240" i="21"/>
  <c r="O240" i="21"/>
  <c r="J240" i="21"/>
  <c r="E240" i="21"/>
  <c r="S239" i="21"/>
  <c r="Q239" i="21"/>
  <c r="O239" i="21"/>
  <c r="J239" i="21"/>
  <c r="E239" i="21"/>
  <c r="S238" i="21"/>
  <c r="Q238" i="21"/>
  <c r="O238" i="21"/>
  <c r="J238" i="21"/>
  <c r="E238" i="21"/>
  <c r="S237" i="21"/>
  <c r="Q237" i="21"/>
  <c r="O237" i="21"/>
  <c r="J237" i="21"/>
  <c r="E237" i="21"/>
  <c r="S236" i="21"/>
  <c r="Q236" i="21"/>
  <c r="O236" i="21"/>
  <c r="J236" i="21"/>
  <c r="E236" i="21"/>
  <c r="S235" i="21"/>
  <c r="Q235" i="21"/>
  <c r="O235" i="21"/>
  <c r="J235" i="21"/>
  <c r="E235" i="21"/>
  <c r="S234" i="21"/>
  <c r="Q234" i="21"/>
  <c r="O234" i="21"/>
  <c r="J234" i="21"/>
  <c r="E234" i="21"/>
  <c r="S233" i="21"/>
  <c r="Q233" i="21"/>
  <c r="O233" i="21"/>
  <c r="J233" i="21"/>
  <c r="E233" i="21"/>
  <c r="S232" i="21"/>
  <c r="Q232" i="21"/>
  <c r="O232" i="21"/>
  <c r="J232" i="21"/>
  <c r="E232" i="21"/>
  <c r="S231" i="21"/>
  <c r="Q231" i="21"/>
  <c r="O231" i="21"/>
  <c r="J231" i="21"/>
  <c r="E231" i="21"/>
  <c r="S230" i="21"/>
  <c r="Q230" i="21"/>
  <c r="O230" i="21"/>
  <c r="J230" i="21"/>
  <c r="E230" i="21"/>
  <c r="S229" i="21"/>
  <c r="Q229" i="21"/>
  <c r="O229" i="21"/>
  <c r="J229" i="21"/>
  <c r="E229" i="21"/>
  <c r="S228" i="21"/>
  <c r="Q228" i="21"/>
  <c r="O228" i="21"/>
  <c r="J228" i="21"/>
  <c r="E228" i="21"/>
  <c r="S227" i="21"/>
  <c r="Q227" i="21"/>
  <c r="O227" i="21"/>
  <c r="J227" i="21"/>
  <c r="E227" i="21"/>
  <c r="S226" i="21"/>
  <c r="Q226" i="21"/>
  <c r="O226" i="21"/>
  <c r="J226" i="21"/>
  <c r="E226" i="21"/>
  <c r="S225" i="21"/>
  <c r="Q225" i="21"/>
  <c r="O225" i="21"/>
  <c r="J225" i="21"/>
  <c r="E225" i="21"/>
  <c r="S224" i="21"/>
  <c r="Q224" i="21"/>
  <c r="O224" i="21"/>
  <c r="J224" i="21"/>
  <c r="E224" i="21"/>
  <c r="S223" i="21"/>
  <c r="Q223" i="21"/>
  <c r="O223" i="21"/>
  <c r="J223" i="21"/>
  <c r="E223" i="21"/>
  <c r="S222" i="21"/>
  <c r="Q222" i="21"/>
  <c r="O222" i="21"/>
  <c r="J222" i="21"/>
  <c r="E222" i="21"/>
  <c r="S221" i="21"/>
  <c r="Q221" i="21"/>
  <c r="O221" i="21"/>
  <c r="J221" i="21"/>
  <c r="E221" i="21"/>
  <c r="S220" i="21"/>
  <c r="Q220" i="21"/>
  <c r="O220" i="21"/>
  <c r="J220" i="21"/>
  <c r="E220" i="21"/>
  <c r="S219" i="21"/>
  <c r="Q219" i="21"/>
  <c r="O219" i="21"/>
  <c r="J219" i="21"/>
  <c r="E219" i="21"/>
  <c r="S218" i="21"/>
  <c r="Q218" i="21"/>
  <c r="O218" i="21"/>
  <c r="J218" i="21"/>
  <c r="E218" i="21"/>
  <c r="S217" i="21"/>
  <c r="Q217" i="21"/>
  <c r="O217" i="21"/>
  <c r="J217" i="21"/>
  <c r="E217" i="21"/>
  <c r="S216" i="21"/>
  <c r="Q216" i="21"/>
  <c r="O216" i="21"/>
  <c r="J216" i="21"/>
  <c r="E216" i="21"/>
  <c r="S215" i="21"/>
  <c r="Q215" i="21"/>
  <c r="O215" i="21"/>
  <c r="J215" i="21"/>
  <c r="E215" i="21"/>
  <c r="S214" i="21"/>
  <c r="Q214" i="21"/>
  <c r="O214" i="21"/>
  <c r="J214" i="21"/>
  <c r="E214" i="21"/>
  <c r="S213" i="21"/>
  <c r="Q213" i="21"/>
  <c r="O213" i="21"/>
  <c r="J213" i="21"/>
  <c r="E213" i="21"/>
  <c r="S212" i="21"/>
  <c r="Q212" i="21"/>
  <c r="O212" i="21"/>
  <c r="J212" i="21"/>
  <c r="E212" i="21"/>
  <c r="S211" i="21"/>
  <c r="Q211" i="21"/>
  <c r="O211" i="21"/>
  <c r="J211" i="21"/>
  <c r="E211" i="21"/>
  <c r="S210" i="21"/>
  <c r="Q210" i="21"/>
  <c r="O210" i="21"/>
  <c r="J210" i="21"/>
  <c r="E210" i="21"/>
  <c r="S209" i="21"/>
  <c r="Q209" i="21"/>
  <c r="O209" i="21"/>
  <c r="J209" i="21"/>
  <c r="E209" i="21"/>
  <c r="S208" i="21"/>
  <c r="Q208" i="21"/>
  <c r="O208" i="21"/>
  <c r="J208" i="21"/>
  <c r="E208" i="21"/>
  <c r="S207" i="21"/>
  <c r="Q207" i="21"/>
  <c r="O207" i="21"/>
  <c r="J207" i="21"/>
  <c r="E207" i="21"/>
  <c r="S206" i="21"/>
  <c r="Q206" i="21"/>
  <c r="O206" i="21"/>
  <c r="J206" i="21"/>
  <c r="E206" i="21"/>
  <c r="S205" i="21"/>
  <c r="Q205" i="21"/>
  <c r="O205" i="21"/>
  <c r="J205" i="21"/>
  <c r="E205" i="21"/>
  <c r="S204" i="21"/>
  <c r="Q204" i="21"/>
  <c r="O204" i="21"/>
  <c r="J204" i="21"/>
  <c r="E204" i="21"/>
  <c r="S203" i="21"/>
  <c r="Q203" i="21"/>
  <c r="O203" i="21"/>
  <c r="J203" i="21"/>
  <c r="E203" i="21"/>
  <c r="S202" i="21"/>
  <c r="Q202" i="21"/>
  <c r="O202" i="21"/>
  <c r="J202" i="21"/>
  <c r="E202" i="21"/>
  <c r="S201" i="21"/>
  <c r="Q201" i="21"/>
  <c r="O201" i="21"/>
  <c r="J201" i="21"/>
  <c r="E201" i="21"/>
  <c r="S200" i="21"/>
  <c r="Q200" i="21"/>
  <c r="O200" i="21"/>
  <c r="J200" i="21"/>
  <c r="E200" i="21"/>
  <c r="S199" i="21"/>
  <c r="Q199" i="21"/>
  <c r="O199" i="21"/>
  <c r="J199" i="21"/>
  <c r="E199" i="21"/>
  <c r="S198" i="21"/>
  <c r="Q198" i="21"/>
  <c r="O198" i="21"/>
  <c r="J198" i="21"/>
  <c r="E198" i="21"/>
  <c r="S197" i="21"/>
  <c r="Q197" i="21"/>
  <c r="O197" i="21"/>
  <c r="J197" i="21"/>
  <c r="E197" i="21"/>
  <c r="S196" i="21"/>
  <c r="Q196" i="21"/>
  <c r="O196" i="21"/>
  <c r="J196" i="21"/>
  <c r="E196" i="21"/>
  <c r="S195" i="21"/>
  <c r="Q195" i="21"/>
  <c r="O195" i="21"/>
  <c r="J195" i="21"/>
  <c r="E195" i="21"/>
  <c r="S194" i="21"/>
  <c r="Q194" i="21"/>
  <c r="O194" i="21"/>
  <c r="J194" i="21"/>
  <c r="E194" i="21"/>
  <c r="S193" i="21"/>
  <c r="Q193" i="21"/>
  <c r="O193" i="21"/>
  <c r="J193" i="21"/>
  <c r="E193" i="21"/>
  <c r="S192" i="21"/>
  <c r="Q192" i="21"/>
  <c r="O192" i="21"/>
  <c r="J192" i="21"/>
  <c r="E192" i="21"/>
  <c r="S191" i="21"/>
  <c r="Q191" i="21"/>
  <c r="O191" i="21"/>
  <c r="J191" i="21"/>
  <c r="E191" i="21"/>
  <c r="S190" i="21"/>
  <c r="Q190" i="21"/>
  <c r="O190" i="21"/>
  <c r="J190" i="21"/>
  <c r="E190" i="21"/>
  <c r="S189" i="21"/>
  <c r="Q189" i="21"/>
  <c r="O189" i="21"/>
  <c r="J189" i="21"/>
  <c r="E189" i="21"/>
  <c r="S188" i="21"/>
  <c r="Q188" i="21"/>
  <c r="O188" i="21"/>
  <c r="J188" i="21"/>
  <c r="E188" i="21"/>
  <c r="S187" i="21"/>
  <c r="Q187" i="21"/>
  <c r="O187" i="21"/>
  <c r="J187" i="21"/>
  <c r="E187" i="21"/>
  <c r="S186" i="21"/>
  <c r="Q186" i="21"/>
  <c r="O186" i="21"/>
  <c r="J186" i="21"/>
  <c r="E186" i="21"/>
  <c r="S185" i="21"/>
  <c r="Q185" i="21"/>
  <c r="O185" i="21"/>
  <c r="J185" i="21"/>
  <c r="E185" i="21"/>
  <c r="S184" i="21"/>
  <c r="Q184" i="21"/>
  <c r="O184" i="21"/>
  <c r="J184" i="21"/>
  <c r="E184" i="21"/>
  <c r="S183" i="21"/>
  <c r="Q183" i="21"/>
  <c r="O183" i="21"/>
  <c r="J183" i="21"/>
  <c r="E183" i="21"/>
  <c r="S182" i="21"/>
  <c r="Q182" i="21"/>
  <c r="O182" i="21"/>
  <c r="J182" i="21"/>
  <c r="E182" i="21"/>
  <c r="S181" i="21"/>
  <c r="Q181" i="21"/>
  <c r="O181" i="21"/>
  <c r="J181" i="21"/>
  <c r="E181" i="21"/>
  <c r="S180" i="21"/>
  <c r="Q180" i="21"/>
  <c r="O180" i="21"/>
  <c r="J180" i="21"/>
  <c r="E180" i="21"/>
  <c r="S179" i="21"/>
  <c r="Q179" i="21"/>
  <c r="O179" i="21"/>
  <c r="J179" i="21"/>
  <c r="E179" i="21"/>
  <c r="S178" i="21"/>
  <c r="Q178" i="21"/>
  <c r="O178" i="21"/>
  <c r="J178" i="21"/>
  <c r="E178" i="21"/>
  <c r="S177" i="21"/>
  <c r="Q177" i="21"/>
  <c r="O177" i="21"/>
  <c r="J177" i="21"/>
  <c r="E177" i="21"/>
  <c r="S176" i="21"/>
  <c r="Q176" i="21"/>
  <c r="O176" i="21"/>
  <c r="J176" i="21"/>
  <c r="E176" i="21"/>
  <c r="S175" i="21"/>
  <c r="Q175" i="21"/>
  <c r="O175" i="21"/>
  <c r="J175" i="21"/>
  <c r="E175" i="21"/>
  <c r="S174" i="21"/>
  <c r="Q174" i="21"/>
  <c r="O174" i="21"/>
  <c r="J174" i="21"/>
  <c r="E174" i="21"/>
  <c r="S173" i="21"/>
  <c r="Q173" i="21"/>
  <c r="O173" i="21"/>
  <c r="J173" i="21"/>
  <c r="E173" i="21"/>
  <c r="S172" i="21"/>
  <c r="Q172" i="21"/>
  <c r="O172" i="21"/>
  <c r="J172" i="21"/>
  <c r="E172" i="21"/>
  <c r="S171" i="21"/>
  <c r="Q171" i="21"/>
  <c r="O171" i="21"/>
  <c r="J171" i="21"/>
  <c r="E171" i="21"/>
  <c r="S170" i="21"/>
  <c r="Q170" i="21"/>
  <c r="O170" i="21"/>
  <c r="J170" i="21"/>
  <c r="E170" i="21"/>
  <c r="S169" i="21"/>
  <c r="Q169" i="21"/>
  <c r="O169" i="21"/>
  <c r="J169" i="21"/>
  <c r="E169" i="21"/>
  <c r="S168" i="21"/>
  <c r="Q168" i="21"/>
  <c r="O168" i="21"/>
  <c r="J168" i="21"/>
  <c r="E168" i="21"/>
  <c r="S167" i="21"/>
  <c r="Q167" i="21"/>
  <c r="O167" i="21"/>
  <c r="J167" i="21"/>
  <c r="E167" i="21"/>
  <c r="S166" i="21"/>
  <c r="Q166" i="21"/>
  <c r="O166" i="21"/>
  <c r="J166" i="21"/>
  <c r="E166" i="21"/>
  <c r="S165" i="21"/>
  <c r="Q165" i="21"/>
  <c r="O165" i="21"/>
  <c r="J165" i="21"/>
  <c r="E165" i="21"/>
  <c r="S164" i="21"/>
  <c r="Q164" i="21"/>
  <c r="O164" i="21"/>
  <c r="J164" i="21"/>
  <c r="E164" i="21"/>
  <c r="S163" i="21"/>
  <c r="Q163" i="21"/>
  <c r="O163" i="21"/>
  <c r="J163" i="21"/>
  <c r="E163" i="21"/>
  <c r="S162" i="21"/>
  <c r="Q162" i="21"/>
  <c r="O162" i="21"/>
  <c r="J162" i="21"/>
  <c r="E162" i="21"/>
  <c r="S161" i="21"/>
  <c r="Q161" i="21"/>
  <c r="O161" i="21"/>
  <c r="J161" i="21"/>
  <c r="E161" i="21"/>
  <c r="S160" i="21"/>
  <c r="Q160" i="21"/>
  <c r="O160" i="21"/>
  <c r="J160" i="21"/>
  <c r="E160" i="21"/>
  <c r="S159" i="21"/>
  <c r="Q159" i="21"/>
  <c r="O159" i="21"/>
  <c r="J159" i="21"/>
  <c r="E159" i="21"/>
  <c r="S158" i="21"/>
  <c r="Q158" i="21"/>
  <c r="O158" i="21"/>
  <c r="J158" i="21"/>
  <c r="E158" i="21"/>
  <c r="S157" i="21"/>
  <c r="Q157" i="21"/>
  <c r="O157" i="21"/>
  <c r="J157" i="21"/>
  <c r="E157" i="21"/>
  <c r="S156" i="21"/>
  <c r="Q156" i="21"/>
  <c r="O156" i="21"/>
  <c r="J156" i="21"/>
  <c r="E156" i="21"/>
  <c r="S155" i="21"/>
  <c r="Q155" i="21"/>
  <c r="O155" i="21"/>
  <c r="J155" i="21"/>
  <c r="E155" i="21"/>
  <c r="S154" i="21"/>
  <c r="Q154" i="21"/>
  <c r="O154" i="21"/>
  <c r="J154" i="21"/>
  <c r="E154" i="21"/>
  <c r="S153" i="21"/>
  <c r="Q153" i="21"/>
  <c r="O153" i="21"/>
  <c r="J153" i="21"/>
  <c r="E153" i="21"/>
  <c r="S152" i="21"/>
  <c r="Q152" i="21"/>
  <c r="O152" i="21"/>
  <c r="J152" i="21"/>
  <c r="E152" i="21"/>
  <c r="S151" i="21"/>
  <c r="Q151" i="21"/>
  <c r="O151" i="21"/>
  <c r="J151" i="21"/>
  <c r="E151" i="21"/>
  <c r="S150" i="21"/>
  <c r="Q150" i="21"/>
  <c r="O150" i="21"/>
  <c r="J150" i="21"/>
  <c r="E150" i="21"/>
  <c r="S149" i="21"/>
  <c r="Q149" i="21"/>
  <c r="O149" i="21"/>
  <c r="J149" i="21"/>
  <c r="E149" i="21"/>
  <c r="S148" i="21"/>
  <c r="Q148" i="21"/>
  <c r="O148" i="21"/>
  <c r="J148" i="21"/>
  <c r="E148" i="21"/>
  <c r="S147" i="21"/>
  <c r="Q147" i="21"/>
  <c r="O147" i="21"/>
  <c r="J147" i="21"/>
  <c r="E147" i="21"/>
  <c r="S146" i="21"/>
  <c r="Q146" i="21"/>
  <c r="O146" i="21"/>
  <c r="J146" i="21"/>
  <c r="E146" i="21"/>
  <c r="S145" i="21"/>
  <c r="Q145" i="21"/>
  <c r="O145" i="21"/>
  <c r="J145" i="21"/>
  <c r="E145" i="21"/>
  <c r="S144" i="21"/>
  <c r="Q144" i="21"/>
  <c r="O144" i="21"/>
  <c r="J144" i="21"/>
  <c r="E144" i="21"/>
  <c r="S143" i="21"/>
  <c r="Q143" i="21"/>
  <c r="O143" i="21"/>
  <c r="J143" i="21"/>
  <c r="E143" i="21"/>
  <c r="S142" i="21"/>
  <c r="Q142" i="21"/>
  <c r="O142" i="21"/>
  <c r="J142" i="21"/>
  <c r="E142" i="21"/>
  <c r="S141" i="21"/>
  <c r="Q141" i="21"/>
  <c r="O141" i="21"/>
  <c r="J141" i="21"/>
  <c r="E141" i="21"/>
  <c r="S140" i="21"/>
  <c r="Q140" i="21"/>
  <c r="O140" i="21"/>
  <c r="J140" i="21"/>
  <c r="E140" i="21"/>
  <c r="S139" i="21"/>
  <c r="Q139" i="21"/>
  <c r="O139" i="21"/>
  <c r="J139" i="21"/>
  <c r="E139" i="21"/>
  <c r="S138" i="21"/>
  <c r="Q138" i="21"/>
  <c r="O138" i="21"/>
  <c r="J138" i="21"/>
  <c r="E138" i="21"/>
  <c r="S137" i="21"/>
  <c r="Q137" i="21"/>
  <c r="O137" i="21"/>
  <c r="J137" i="21"/>
  <c r="E137" i="21"/>
  <c r="S136" i="21"/>
  <c r="Q136" i="21"/>
  <c r="O136" i="21"/>
  <c r="J136" i="21"/>
  <c r="E136" i="21"/>
  <c r="S135" i="21"/>
  <c r="Q135" i="21"/>
  <c r="O135" i="21"/>
  <c r="J135" i="21"/>
  <c r="E135" i="21"/>
  <c r="S134" i="21"/>
  <c r="Q134" i="21"/>
  <c r="O134" i="21"/>
  <c r="J134" i="21"/>
  <c r="E134" i="21"/>
  <c r="S133" i="21"/>
  <c r="Q133" i="21"/>
  <c r="O133" i="21"/>
  <c r="J133" i="21"/>
  <c r="E133" i="21"/>
  <c r="S132" i="21"/>
  <c r="Q132" i="21"/>
  <c r="O132" i="21"/>
  <c r="J132" i="21"/>
  <c r="E132" i="21"/>
  <c r="S131" i="21"/>
  <c r="Q131" i="21"/>
  <c r="O131" i="21"/>
  <c r="J131" i="21"/>
  <c r="E131" i="21"/>
  <c r="S130" i="21"/>
  <c r="Q130" i="21"/>
  <c r="O130" i="21"/>
  <c r="J130" i="21"/>
  <c r="E130" i="21"/>
  <c r="S129" i="21"/>
  <c r="Q129" i="21"/>
  <c r="O129" i="21"/>
  <c r="J129" i="21"/>
  <c r="E129" i="21"/>
  <c r="S128" i="21"/>
  <c r="Q128" i="21"/>
  <c r="O128" i="21"/>
  <c r="J128" i="21"/>
  <c r="E128" i="21"/>
  <c r="S127" i="21"/>
  <c r="Q127" i="21"/>
  <c r="O127" i="21"/>
  <c r="J127" i="21"/>
  <c r="E127" i="21"/>
  <c r="S126" i="21"/>
  <c r="Q126" i="21"/>
  <c r="O126" i="21"/>
  <c r="J126" i="21"/>
  <c r="E126" i="21"/>
  <c r="S125" i="21"/>
  <c r="Q125" i="21"/>
  <c r="O125" i="21"/>
  <c r="J125" i="21"/>
  <c r="E125" i="21"/>
  <c r="S124" i="21"/>
  <c r="Q124" i="21"/>
  <c r="O124" i="21"/>
  <c r="J124" i="21"/>
  <c r="E124" i="21"/>
  <c r="S123" i="21"/>
  <c r="Q123" i="21"/>
  <c r="O123" i="21"/>
  <c r="J123" i="21"/>
  <c r="E123" i="21"/>
  <c r="S122" i="21"/>
  <c r="Q122" i="21"/>
  <c r="O122" i="21"/>
  <c r="J122" i="21"/>
  <c r="E122" i="21"/>
  <c r="S121" i="21"/>
  <c r="Q121" i="21"/>
  <c r="O121" i="21"/>
  <c r="J121" i="21"/>
  <c r="E121" i="21"/>
  <c r="S120" i="21"/>
  <c r="Q120" i="21"/>
  <c r="O120" i="21"/>
  <c r="J120" i="21"/>
  <c r="E120" i="21"/>
  <c r="S119" i="21"/>
  <c r="Q119" i="21"/>
  <c r="O119" i="21"/>
  <c r="J119" i="21"/>
  <c r="E119" i="21"/>
  <c r="S118" i="21"/>
  <c r="Q118" i="21"/>
  <c r="O118" i="21"/>
  <c r="J118" i="21"/>
  <c r="E118" i="21"/>
  <c r="S117" i="21"/>
  <c r="Q117" i="21"/>
  <c r="O117" i="21"/>
  <c r="J117" i="21"/>
  <c r="E117" i="21"/>
  <c r="S116" i="21"/>
  <c r="Q116" i="21"/>
  <c r="O116" i="21"/>
  <c r="J116" i="21"/>
  <c r="E116" i="21"/>
  <c r="S115" i="21"/>
  <c r="Q115" i="21"/>
  <c r="O115" i="21"/>
  <c r="J115" i="21"/>
  <c r="E115" i="21"/>
  <c r="S114" i="21"/>
  <c r="Q114" i="21"/>
  <c r="O114" i="21"/>
  <c r="J114" i="21"/>
  <c r="E114" i="21"/>
  <c r="S113" i="21"/>
  <c r="Q113" i="21"/>
  <c r="O113" i="21"/>
  <c r="J113" i="21"/>
  <c r="E113" i="21"/>
  <c r="S112" i="21"/>
  <c r="Q112" i="21"/>
  <c r="O112" i="21"/>
  <c r="J112" i="21"/>
  <c r="E112" i="21"/>
  <c r="S111" i="21"/>
  <c r="Q111" i="21"/>
  <c r="O111" i="21"/>
  <c r="J111" i="21"/>
  <c r="E111" i="21"/>
  <c r="S110" i="21"/>
  <c r="Q110" i="21"/>
  <c r="O110" i="21"/>
  <c r="J110" i="21"/>
  <c r="E110" i="21"/>
  <c r="S109" i="21"/>
  <c r="Q109" i="21"/>
  <c r="O109" i="21"/>
  <c r="J109" i="21"/>
  <c r="E109" i="21"/>
  <c r="S108" i="21"/>
  <c r="Q108" i="21"/>
  <c r="O108" i="21"/>
  <c r="J108" i="21"/>
  <c r="E108" i="21"/>
  <c r="S107" i="21"/>
  <c r="Q107" i="21"/>
  <c r="O107" i="21"/>
  <c r="J107" i="21"/>
  <c r="E107" i="21"/>
  <c r="S106" i="21"/>
  <c r="Q106" i="21"/>
  <c r="O106" i="21"/>
  <c r="J106" i="21"/>
  <c r="E106" i="21"/>
  <c r="S105" i="21"/>
  <c r="Q105" i="21"/>
  <c r="O105" i="21"/>
  <c r="J105" i="21"/>
  <c r="E105" i="21"/>
  <c r="S104" i="21"/>
  <c r="Q104" i="21"/>
  <c r="O104" i="21"/>
  <c r="J104" i="21"/>
  <c r="E104" i="21"/>
  <c r="S103" i="21"/>
  <c r="Q103" i="21"/>
  <c r="O103" i="21"/>
  <c r="J103" i="21"/>
  <c r="E103" i="21"/>
  <c r="S102" i="21"/>
  <c r="Q102" i="21"/>
  <c r="O102" i="21"/>
  <c r="J102" i="21"/>
  <c r="E102" i="21"/>
  <c r="S101" i="21"/>
  <c r="Q101" i="21"/>
  <c r="O101" i="21"/>
  <c r="J101" i="21"/>
  <c r="E101" i="21"/>
  <c r="S100" i="21"/>
  <c r="Q100" i="21"/>
  <c r="O100" i="21"/>
  <c r="J100" i="21"/>
  <c r="E100" i="21"/>
  <c r="S99" i="21"/>
  <c r="Q99" i="21"/>
  <c r="O99" i="21"/>
  <c r="J99" i="21"/>
  <c r="E99" i="21"/>
  <c r="S98" i="21"/>
  <c r="Q98" i="21"/>
  <c r="O98" i="21"/>
  <c r="J98" i="21"/>
  <c r="E98" i="21"/>
  <c r="S97" i="21"/>
  <c r="Q97" i="21"/>
  <c r="O97" i="21"/>
  <c r="J97" i="21"/>
  <c r="E97" i="21"/>
  <c r="S96" i="21"/>
  <c r="Q96" i="21"/>
  <c r="O96" i="21"/>
  <c r="J96" i="21"/>
  <c r="E96" i="21"/>
  <c r="S95" i="21"/>
  <c r="Q95" i="21"/>
  <c r="O95" i="21"/>
  <c r="J95" i="21"/>
  <c r="E95" i="21"/>
  <c r="S94" i="21"/>
  <c r="Q94" i="21"/>
  <c r="O94" i="21"/>
  <c r="J94" i="21"/>
  <c r="E94" i="21"/>
  <c r="S93" i="21"/>
  <c r="Q93" i="21"/>
  <c r="O93" i="21"/>
  <c r="J93" i="21"/>
  <c r="E93" i="21"/>
  <c r="S92" i="21"/>
  <c r="Q92" i="21"/>
  <c r="O92" i="21"/>
  <c r="J92" i="21"/>
  <c r="E92" i="21"/>
  <c r="S91" i="21"/>
  <c r="Q91" i="21"/>
  <c r="O91" i="21"/>
  <c r="J91" i="21"/>
  <c r="E91" i="21"/>
  <c r="S90" i="21"/>
  <c r="Q90" i="21"/>
  <c r="O90" i="21"/>
  <c r="J90" i="21"/>
  <c r="E90" i="21"/>
  <c r="S89" i="21"/>
  <c r="Q89" i="21"/>
  <c r="O89" i="21"/>
  <c r="J89" i="21"/>
  <c r="E89" i="21"/>
  <c r="S88" i="21"/>
  <c r="Q88" i="21"/>
  <c r="O88" i="21"/>
  <c r="J88" i="21"/>
  <c r="E88" i="21"/>
  <c r="S87" i="21"/>
  <c r="Q87" i="21"/>
  <c r="O87" i="21"/>
  <c r="J87" i="21"/>
  <c r="E87" i="21"/>
  <c r="S86" i="21"/>
  <c r="Q86" i="21"/>
  <c r="O86" i="21"/>
  <c r="J86" i="21"/>
  <c r="E86" i="21"/>
  <c r="S85" i="21"/>
  <c r="Q85" i="21"/>
  <c r="O85" i="21"/>
  <c r="J85" i="21"/>
  <c r="E85" i="21"/>
  <c r="S84" i="21"/>
  <c r="Q84" i="21"/>
  <c r="O84" i="21"/>
  <c r="J84" i="21"/>
  <c r="E84" i="21"/>
  <c r="S83" i="21"/>
  <c r="Q83" i="21"/>
  <c r="O83" i="21"/>
  <c r="J83" i="21"/>
  <c r="E83" i="21"/>
  <c r="S82" i="21"/>
  <c r="Q82" i="21"/>
  <c r="O82" i="21"/>
  <c r="J82" i="21"/>
  <c r="E82" i="21"/>
  <c r="S81" i="21"/>
  <c r="Q81" i="21"/>
  <c r="O81" i="21"/>
  <c r="J81" i="21"/>
  <c r="E81" i="21"/>
  <c r="S80" i="21"/>
  <c r="Q80" i="21"/>
  <c r="O80" i="21"/>
  <c r="J80" i="21"/>
  <c r="E80" i="21"/>
  <c r="S79" i="21"/>
  <c r="Q79" i="21"/>
  <c r="O79" i="21"/>
  <c r="J79" i="21"/>
  <c r="E79" i="21"/>
  <c r="S78" i="21"/>
  <c r="Q78" i="21"/>
  <c r="O78" i="21"/>
  <c r="J78" i="21"/>
  <c r="E78" i="21"/>
  <c r="S77" i="21"/>
  <c r="Q77" i="21"/>
  <c r="O77" i="21"/>
  <c r="J77" i="21"/>
  <c r="E77" i="21"/>
  <c r="S76" i="21"/>
  <c r="Q76" i="21"/>
  <c r="O76" i="21"/>
  <c r="J76" i="21"/>
  <c r="E76" i="21"/>
  <c r="S75" i="21"/>
  <c r="Q75" i="21"/>
  <c r="O75" i="21"/>
  <c r="J75" i="21"/>
  <c r="E75" i="21"/>
  <c r="S74" i="21"/>
  <c r="Q74" i="21"/>
  <c r="O74" i="21"/>
  <c r="J74" i="21"/>
  <c r="E74" i="21"/>
  <c r="S73" i="21"/>
  <c r="Q73" i="21"/>
  <c r="O73" i="21"/>
  <c r="J73" i="21"/>
  <c r="E73" i="21"/>
  <c r="S72" i="21"/>
  <c r="Q72" i="21"/>
  <c r="O72" i="21"/>
  <c r="J72" i="21"/>
  <c r="E72" i="21"/>
  <c r="S71" i="21"/>
  <c r="Q71" i="21"/>
  <c r="O71" i="21"/>
  <c r="J71" i="21"/>
  <c r="E71" i="21"/>
  <c r="S70" i="21"/>
  <c r="Q70" i="21"/>
  <c r="O70" i="21"/>
  <c r="J70" i="21"/>
  <c r="E70" i="21"/>
  <c r="S69" i="21"/>
  <c r="Q69" i="21"/>
  <c r="O69" i="21"/>
  <c r="J69" i="21"/>
  <c r="E69" i="21"/>
  <c r="S68" i="21"/>
  <c r="Q68" i="21"/>
  <c r="O68" i="21"/>
  <c r="J68" i="21"/>
  <c r="E68" i="21"/>
  <c r="S67" i="21"/>
  <c r="Q67" i="21"/>
  <c r="O67" i="21"/>
  <c r="J67" i="21"/>
  <c r="E67" i="21"/>
  <c r="S66" i="21"/>
  <c r="Q66" i="21"/>
  <c r="O66" i="21"/>
  <c r="J66" i="21"/>
  <c r="E66" i="21"/>
  <c r="S65" i="21"/>
  <c r="Q65" i="21"/>
  <c r="O65" i="21"/>
  <c r="J65" i="21"/>
  <c r="E65" i="21"/>
  <c r="S64" i="21"/>
  <c r="Q64" i="21"/>
  <c r="O64" i="21"/>
  <c r="J64" i="21"/>
  <c r="E64" i="21"/>
  <c r="S63" i="21"/>
  <c r="Q63" i="21"/>
  <c r="O63" i="21"/>
  <c r="J63" i="21"/>
  <c r="E63" i="21"/>
  <c r="S62" i="21"/>
  <c r="Q62" i="21"/>
  <c r="O62" i="21"/>
  <c r="J62" i="21"/>
  <c r="E62" i="21"/>
  <c r="S61" i="21"/>
  <c r="Q61" i="21"/>
  <c r="O61" i="21"/>
  <c r="J61" i="21"/>
  <c r="E61" i="21"/>
  <c r="S60" i="21"/>
  <c r="Q60" i="21"/>
  <c r="O60" i="21"/>
  <c r="J60" i="21"/>
  <c r="E60" i="21"/>
  <c r="S59" i="21"/>
  <c r="Q59" i="21"/>
  <c r="O59" i="21"/>
  <c r="J59" i="21"/>
  <c r="E59" i="21"/>
  <c r="S58" i="21"/>
  <c r="Q58" i="21"/>
  <c r="O58" i="21"/>
  <c r="J58" i="21"/>
  <c r="E58" i="21"/>
  <c r="S57" i="21"/>
  <c r="Q57" i="21"/>
  <c r="O57" i="21"/>
  <c r="J57" i="21"/>
  <c r="E57" i="21"/>
  <c r="S56" i="21"/>
  <c r="Q56" i="21"/>
  <c r="O56" i="21"/>
  <c r="J56" i="21"/>
  <c r="E56" i="21"/>
  <c r="S55" i="21"/>
  <c r="Q55" i="21"/>
  <c r="O55" i="21"/>
  <c r="J55" i="21"/>
  <c r="E55" i="21"/>
  <c r="S54" i="21"/>
  <c r="Q54" i="21"/>
  <c r="O54" i="21"/>
  <c r="J54" i="21"/>
  <c r="E54" i="21"/>
  <c r="S53" i="21"/>
  <c r="Q53" i="21"/>
  <c r="O53" i="21"/>
  <c r="J53" i="21"/>
  <c r="E53" i="21"/>
  <c r="S52" i="21"/>
  <c r="Q52" i="21"/>
  <c r="O52" i="21"/>
  <c r="J52" i="21"/>
  <c r="E52" i="21"/>
  <c r="S51" i="21"/>
  <c r="Q51" i="21"/>
  <c r="O51" i="21"/>
  <c r="J51" i="21"/>
  <c r="E51" i="21"/>
  <c r="S50" i="21"/>
  <c r="Q50" i="21"/>
  <c r="O50" i="21"/>
  <c r="J50" i="21"/>
  <c r="E50" i="21"/>
  <c r="S49" i="21"/>
  <c r="Q49" i="21"/>
  <c r="O49" i="21"/>
  <c r="J49" i="21"/>
  <c r="E49" i="21"/>
  <c r="S48" i="21"/>
  <c r="Q48" i="21"/>
  <c r="O48" i="21"/>
  <c r="J48" i="21"/>
  <c r="E48" i="21"/>
  <c r="S47" i="21"/>
  <c r="Q47" i="21"/>
  <c r="O47" i="21"/>
  <c r="J47" i="21"/>
  <c r="E47" i="21"/>
  <c r="S46" i="21"/>
  <c r="Q46" i="21"/>
  <c r="O46" i="21"/>
  <c r="J46" i="21"/>
  <c r="E46" i="21"/>
  <c r="S45" i="21"/>
  <c r="Q45" i="21"/>
  <c r="O45" i="21"/>
  <c r="J45" i="21"/>
  <c r="E45" i="21"/>
  <c r="S44" i="21"/>
  <c r="Q44" i="21"/>
  <c r="O44" i="21"/>
  <c r="J44" i="21"/>
  <c r="E44" i="21"/>
  <c r="S43" i="21"/>
  <c r="Q43" i="21"/>
  <c r="O43" i="21"/>
  <c r="J43" i="21"/>
  <c r="E43" i="21"/>
  <c r="S42" i="21"/>
  <c r="Q42" i="21"/>
  <c r="O42" i="21"/>
  <c r="J42" i="21"/>
  <c r="E42" i="21"/>
  <c r="S41" i="21"/>
  <c r="Q41" i="21"/>
  <c r="O41" i="21"/>
  <c r="J41" i="21"/>
  <c r="E41" i="21"/>
  <c r="S40" i="21"/>
  <c r="Q40" i="21"/>
  <c r="O40" i="21"/>
  <c r="J40" i="21"/>
  <c r="E40" i="21"/>
  <c r="S39" i="21"/>
  <c r="Q39" i="21"/>
  <c r="O39" i="21"/>
  <c r="J39" i="21"/>
  <c r="E39" i="21"/>
  <c r="S38" i="21"/>
  <c r="Q38" i="21"/>
  <c r="O38" i="21"/>
  <c r="J38" i="21"/>
  <c r="E38" i="21"/>
  <c r="S37" i="21"/>
  <c r="Q37" i="21"/>
  <c r="O37" i="21"/>
  <c r="J37" i="21"/>
  <c r="E37" i="21"/>
  <c r="S36" i="21"/>
  <c r="Q36" i="21"/>
  <c r="O36" i="21"/>
  <c r="J36" i="21"/>
  <c r="E36" i="21"/>
  <c r="S35" i="21"/>
  <c r="Q35" i="21"/>
  <c r="O35" i="21"/>
  <c r="J35" i="21"/>
  <c r="E35" i="21"/>
  <c r="S34" i="21"/>
  <c r="Q34" i="21"/>
  <c r="O34" i="21"/>
  <c r="J34" i="21"/>
  <c r="E34" i="21"/>
  <c r="S33" i="21"/>
  <c r="Q33" i="21"/>
  <c r="O33" i="21"/>
  <c r="J33" i="21"/>
  <c r="E33" i="21"/>
  <c r="S32" i="21"/>
  <c r="Q32" i="21"/>
  <c r="O32" i="21"/>
  <c r="J32" i="21"/>
  <c r="E32" i="21"/>
  <c r="S31" i="21"/>
  <c r="Q31" i="21"/>
  <c r="O31" i="21"/>
  <c r="J31" i="21"/>
  <c r="E31" i="21"/>
  <c r="S30" i="21"/>
  <c r="Q30" i="21"/>
  <c r="O30" i="21"/>
  <c r="J30" i="21"/>
  <c r="E30" i="21"/>
  <c r="S29" i="21"/>
  <c r="Q29" i="21"/>
  <c r="O29" i="21"/>
  <c r="J29" i="21"/>
  <c r="E29" i="21"/>
  <c r="R29" i="21" s="1"/>
  <c r="S28" i="21"/>
  <c r="Q28" i="21"/>
  <c r="O28" i="21"/>
  <c r="J28" i="21"/>
  <c r="E28" i="21"/>
  <c r="S27" i="21"/>
  <c r="Q27" i="21"/>
  <c r="O27" i="21"/>
  <c r="J27" i="21"/>
  <c r="E27" i="21"/>
  <c r="S26" i="21"/>
  <c r="Q26" i="21"/>
  <c r="O26" i="21"/>
  <c r="J26" i="21"/>
  <c r="E26" i="21"/>
  <c r="S25" i="21"/>
  <c r="Q25" i="21"/>
  <c r="O25" i="21"/>
  <c r="J25" i="21"/>
  <c r="E25" i="21"/>
  <c r="S24" i="21"/>
  <c r="Q24" i="21"/>
  <c r="O24" i="21"/>
  <c r="J24" i="21"/>
  <c r="E24" i="21"/>
  <c r="S23" i="21"/>
  <c r="Q23" i="21"/>
  <c r="O23" i="21"/>
  <c r="J23" i="21"/>
  <c r="E23" i="21"/>
  <c r="S22" i="21"/>
  <c r="Q22" i="21"/>
  <c r="O22" i="21"/>
  <c r="J22" i="21"/>
  <c r="E22" i="21"/>
  <c r="S21" i="21"/>
  <c r="Q21" i="21"/>
  <c r="O21" i="21"/>
  <c r="J21" i="21"/>
  <c r="E21" i="21"/>
  <c r="R21" i="21" s="1"/>
  <c r="S20" i="21"/>
  <c r="Q20" i="21"/>
  <c r="O20" i="21"/>
  <c r="J20" i="21"/>
  <c r="E20" i="21"/>
  <c r="S19" i="21"/>
  <c r="Q19" i="21"/>
  <c r="O19" i="21"/>
  <c r="J19" i="21"/>
  <c r="E19" i="21"/>
  <c r="S18" i="21"/>
  <c r="Q18" i="21"/>
  <c r="O18" i="21"/>
  <c r="J18" i="21"/>
  <c r="E18" i="21"/>
  <c r="S17" i="21"/>
  <c r="Q17" i="21"/>
  <c r="O17" i="21"/>
  <c r="J17" i="21"/>
  <c r="E17" i="21"/>
  <c r="S16" i="21"/>
  <c r="Q16" i="21"/>
  <c r="O16" i="21"/>
  <c r="J16" i="21"/>
  <c r="E16" i="21"/>
  <c r="S15" i="21"/>
  <c r="Q15" i="21"/>
  <c r="O15" i="21"/>
  <c r="J15" i="21"/>
  <c r="E15" i="21"/>
  <c r="S14" i="21"/>
  <c r="Q14" i="21"/>
  <c r="O14" i="21"/>
  <c r="J14" i="21"/>
  <c r="E14" i="21"/>
  <c r="S13" i="21"/>
  <c r="Q13" i="21"/>
  <c r="O13" i="21"/>
  <c r="J13" i="21"/>
  <c r="E13" i="21"/>
  <c r="S12" i="21"/>
  <c r="Q12" i="21"/>
  <c r="O12" i="21"/>
  <c r="J12" i="21"/>
  <c r="E12" i="21"/>
  <c r="S11" i="21"/>
  <c r="Q11" i="21"/>
  <c r="O11" i="21"/>
  <c r="J11" i="21"/>
  <c r="E11" i="21"/>
  <c r="S10" i="21"/>
  <c r="Q10" i="21"/>
  <c r="O10" i="21"/>
  <c r="J10" i="21"/>
  <c r="E10" i="21"/>
  <c r="S9" i="21"/>
  <c r="Q9" i="21"/>
  <c r="O9" i="21"/>
  <c r="J9" i="21"/>
  <c r="E9" i="21"/>
  <c r="S8" i="21"/>
  <c r="Q8" i="21"/>
  <c r="O8" i="21"/>
  <c r="J8" i="21"/>
  <c r="E8" i="21"/>
  <c r="S7" i="21"/>
  <c r="Q7" i="21"/>
  <c r="O7" i="21"/>
  <c r="J7" i="21"/>
  <c r="E7" i="21"/>
  <c r="S6" i="21"/>
  <c r="Q6" i="21"/>
  <c r="O6" i="21"/>
  <c r="J6" i="21"/>
  <c r="E6" i="21"/>
  <c r="P3" i="21"/>
  <c r="K3" i="21"/>
  <c r="F3" i="21"/>
  <c r="P2" i="21"/>
  <c r="K2" i="21"/>
  <c r="F2" i="21"/>
  <c r="R26" i="21" l="1"/>
  <c r="R403" i="21"/>
  <c r="R443" i="21"/>
  <c r="R523" i="21"/>
  <c r="R579" i="21"/>
  <c r="R587" i="21"/>
  <c r="R595" i="21"/>
  <c r="R18" i="21"/>
  <c r="R34" i="21"/>
  <c r="R370" i="21"/>
  <c r="R386" i="21"/>
  <c r="R41" i="21"/>
  <c r="R22" i="21"/>
  <c r="R30" i="21"/>
  <c r="R428" i="21"/>
  <c r="R444" i="21"/>
  <c r="R464" i="21"/>
  <c r="R472" i="21"/>
  <c r="R504" i="21"/>
  <c r="R512" i="21"/>
  <c r="R516" i="21"/>
  <c r="R580" i="21"/>
  <c r="R596" i="21"/>
  <c r="R387" i="21"/>
  <c r="P4" i="21"/>
  <c r="R101" i="21"/>
  <c r="R117" i="21"/>
  <c r="R133" i="21"/>
  <c r="R153" i="21"/>
  <c r="R201" i="21"/>
  <c r="R217" i="21"/>
  <c r="R225" i="21"/>
  <c r="R233" i="21"/>
  <c r="R249" i="21"/>
  <c r="R285" i="21"/>
  <c r="R289" i="21"/>
  <c r="R301" i="21"/>
  <c r="R305" i="21"/>
  <c r="R309" i="21"/>
  <c r="R329" i="21"/>
  <c r="R643" i="21"/>
  <c r="R369" i="21"/>
  <c r="R442" i="21"/>
  <c r="R470" i="21"/>
  <c r="R538" i="21"/>
  <c r="R574" i="21"/>
  <c r="R594" i="21"/>
  <c r="R606" i="21"/>
  <c r="R618" i="21"/>
  <c r="R622" i="21"/>
  <c r="R52" i="21"/>
  <c r="R84" i="21"/>
  <c r="R108" i="21"/>
  <c r="R116" i="21"/>
  <c r="R176" i="21"/>
  <c r="R248" i="21"/>
  <c r="R260" i="21"/>
  <c r="R284" i="21"/>
  <c r="O3" i="21"/>
  <c r="R15" i="21"/>
  <c r="R401" i="21"/>
  <c r="R409" i="21"/>
  <c r="R413" i="21"/>
  <c r="R425" i="21"/>
  <c r="R429" i="21"/>
  <c r="R437" i="21"/>
  <c r="R497" i="21"/>
  <c r="R505" i="21"/>
  <c r="R529" i="21"/>
  <c r="R533" i="21"/>
  <c r="R47" i="21"/>
  <c r="R51" i="21"/>
  <c r="R59" i="21"/>
  <c r="R75" i="21"/>
  <c r="R91" i="21"/>
  <c r="R99" i="21"/>
  <c r="R107" i="21"/>
  <c r="R123" i="21"/>
  <c r="R143" i="21"/>
  <c r="R147" i="21"/>
  <c r="R175" i="21"/>
  <c r="R183" i="21"/>
  <c r="R195" i="21"/>
  <c r="R207" i="21"/>
  <c r="R251" i="21"/>
  <c r="R319" i="21"/>
  <c r="R339" i="21"/>
  <c r="R392" i="21"/>
  <c r="R608" i="21"/>
  <c r="F4" i="21"/>
  <c r="R66" i="21"/>
  <c r="R74" i="21"/>
  <c r="R130" i="21"/>
  <c r="R138" i="21"/>
  <c r="R154" i="21"/>
  <c r="R174" i="21"/>
  <c r="R182" i="21"/>
  <c r="R206" i="21"/>
  <c r="R234" i="21"/>
  <c r="R298" i="21"/>
  <c r="R302" i="21"/>
  <c r="R326" i="21"/>
  <c r="R330" i="21"/>
  <c r="J3" i="21"/>
  <c r="K4" i="21"/>
  <c r="R9" i="21"/>
  <c r="R11" i="21"/>
  <c r="R6" i="21"/>
  <c r="R12" i="21"/>
  <c r="R10" i="21"/>
  <c r="R8" i="21"/>
  <c r="R7" i="21"/>
  <c r="R13" i="21"/>
  <c r="R17" i="21"/>
  <c r="R16" i="21"/>
  <c r="R14" i="21"/>
  <c r="S3" i="21"/>
  <c r="R82" i="21"/>
  <c r="R155" i="21"/>
  <c r="R180" i="21"/>
  <c r="R188" i="21"/>
  <c r="R192" i="21"/>
  <c r="R196" i="21"/>
  <c r="R314" i="21"/>
  <c r="R331" i="21"/>
  <c r="R344" i="21"/>
  <c r="R378" i="21"/>
  <c r="R396" i="21"/>
  <c r="R463" i="21"/>
  <c r="R488" i="21"/>
  <c r="R642" i="21"/>
  <c r="R23" i="21"/>
  <c r="R27" i="21"/>
  <c r="R48" i="21"/>
  <c r="R60" i="21"/>
  <c r="R85" i="21"/>
  <c r="R98" i="21"/>
  <c r="R124" i="21"/>
  <c r="R204" i="21"/>
  <c r="R524" i="21"/>
  <c r="R645" i="21"/>
  <c r="R68" i="21"/>
  <c r="R106" i="21"/>
  <c r="R132" i="21"/>
  <c r="R199" i="21"/>
  <c r="R228" i="21"/>
  <c r="R253" i="21"/>
  <c r="R262" i="21"/>
  <c r="R317" i="21"/>
  <c r="R355" i="21"/>
  <c r="R381" i="21"/>
  <c r="R394" i="21"/>
  <c r="R419" i="21"/>
  <c r="R478" i="21"/>
  <c r="R503" i="21"/>
  <c r="R532" i="21"/>
  <c r="R561" i="21"/>
  <c r="R569" i="21"/>
  <c r="R586" i="21"/>
  <c r="R624" i="21"/>
  <c r="R76" i="21"/>
  <c r="R190" i="21"/>
  <c r="R211" i="21"/>
  <c r="R385" i="21"/>
  <c r="R486" i="21"/>
  <c r="R527" i="21"/>
  <c r="R67" i="21"/>
  <c r="R92" i="21"/>
  <c r="R114" i="21"/>
  <c r="R131" i="21"/>
  <c r="R140" i="21"/>
  <c r="R215" i="21"/>
  <c r="R223" i="21"/>
  <c r="R227" i="21"/>
  <c r="R231" i="21"/>
  <c r="R265" i="21"/>
  <c r="R282" i="21"/>
  <c r="R286" i="21"/>
  <c r="R299" i="21"/>
  <c r="R303" i="21"/>
  <c r="R354" i="21"/>
  <c r="R371" i="21"/>
  <c r="R380" i="21"/>
  <c r="R393" i="21"/>
  <c r="R410" i="21"/>
  <c r="R418" i="21"/>
  <c r="R426" i="21"/>
  <c r="R531" i="21"/>
  <c r="R568" i="21"/>
  <c r="R585" i="21"/>
  <c r="R589" i="21"/>
  <c r="R619" i="21"/>
  <c r="R623" i="21"/>
  <c r="R33" i="21"/>
  <c r="R37" i="21"/>
  <c r="R100" i="21"/>
  <c r="R185" i="21"/>
  <c r="R189" i="21"/>
  <c r="R193" i="21"/>
  <c r="R311" i="21"/>
  <c r="R576" i="21"/>
  <c r="R43" i="21"/>
  <c r="R57" i="21"/>
  <c r="R71" i="21"/>
  <c r="R80" i="21"/>
  <c r="R94" i="21"/>
  <c r="R103" i="21"/>
  <c r="R126" i="21"/>
  <c r="R135" i="21"/>
  <c r="R139" i="21"/>
  <c r="R166" i="21"/>
  <c r="R197" i="21"/>
  <c r="R212" i="21"/>
  <c r="R221" i="21"/>
  <c r="R236" i="21"/>
  <c r="R240" i="21"/>
  <c r="R244" i="21"/>
  <c r="R254" i="21"/>
  <c r="R267" i="21"/>
  <c r="R271" i="21"/>
  <c r="R276" i="21"/>
  <c r="R293" i="21"/>
  <c r="R297" i="21"/>
  <c r="R306" i="21"/>
  <c r="R315" i="21"/>
  <c r="R324" i="21"/>
  <c r="R333" i="21"/>
  <c r="R337" i="21"/>
  <c r="R342" i="21"/>
  <c r="R347" i="21"/>
  <c r="R356" i="21"/>
  <c r="R361" i="21"/>
  <c r="R374" i="21"/>
  <c r="R379" i="21"/>
  <c r="R389" i="21"/>
  <c r="R404" i="21"/>
  <c r="R408" i="21"/>
  <c r="R433" i="21"/>
  <c r="R438" i="21"/>
  <c r="R447" i="21"/>
  <c r="R451" i="21"/>
  <c r="R455" i="21"/>
  <c r="R459" i="21"/>
  <c r="R477" i="21"/>
  <c r="R482" i="21"/>
  <c r="R509" i="21"/>
  <c r="R528" i="21"/>
  <c r="R542" i="21"/>
  <c r="R547" i="21"/>
  <c r="R556" i="21"/>
  <c r="R570" i="21"/>
  <c r="R584" i="21"/>
  <c r="R603" i="21"/>
  <c r="R612" i="21"/>
  <c r="R616" i="21"/>
  <c r="R646" i="21"/>
  <c r="J2" i="21"/>
  <c r="J4" i="21" s="1"/>
  <c r="R56" i="21"/>
  <c r="R61" i="21"/>
  <c r="R70" i="21"/>
  <c r="R79" i="21"/>
  <c r="R93" i="21"/>
  <c r="R102" i="21"/>
  <c r="R111" i="21"/>
  <c r="R120" i="21"/>
  <c r="R125" i="21"/>
  <c r="R134" i="21"/>
  <c r="R151" i="21"/>
  <c r="R156" i="21"/>
  <c r="R165" i="21"/>
  <c r="R220" i="21"/>
  <c r="R230" i="21"/>
  <c r="R235" i="21"/>
  <c r="R239" i="21"/>
  <c r="R257" i="21"/>
  <c r="R266" i="21"/>
  <c r="R270" i="21"/>
  <c r="R292" i="21"/>
  <c r="R323" i="21"/>
  <c r="R336" i="21"/>
  <c r="R341" i="21"/>
  <c r="R346" i="21"/>
  <c r="R350" i="21"/>
  <c r="R364" i="21"/>
  <c r="R373" i="21"/>
  <c r="R388" i="21"/>
  <c r="R427" i="21"/>
  <c r="R446" i="21"/>
  <c r="R450" i="21"/>
  <c r="R454" i="21"/>
  <c r="R458" i="21"/>
  <c r="R467" i="21"/>
  <c r="R481" i="21"/>
  <c r="R490" i="21"/>
  <c r="R499" i="21"/>
  <c r="R508" i="21"/>
  <c r="R513" i="21"/>
  <c r="R555" i="21"/>
  <c r="R559" i="21"/>
  <c r="R578" i="21"/>
  <c r="R592" i="21"/>
  <c r="R602" i="21"/>
  <c r="R611" i="21"/>
  <c r="R615" i="21"/>
  <c r="R632" i="21"/>
  <c r="R636" i="21"/>
  <c r="R640" i="21"/>
  <c r="R20" i="21"/>
  <c r="R24" i="21"/>
  <c r="R28" i="21"/>
  <c r="R32" i="21"/>
  <c r="R36" i="21"/>
  <c r="R46" i="21"/>
  <c r="R69" i="21"/>
  <c r="R83" i="21"/>
  <c r="R115" i="21"/>
  <c r="R142" i="21"/>
  <c r="R173" i="21"/>
  <c r="R177" i="21"/>
  <c r="R191" i="21"/>
  <c r="R205" i="21"/>
  <c r="R247" i="21"/>
  <c r="R252" i="21"/>
  <c r="R261" i="21"/>
  <c r="R283" i="21"/>
  <c r="R287" i="21"/>
  <c r="R300" i="21"/>
  <c r="R313" i="21"/>
  <c r="R318" i="21"/>
  <c r="R327" i="21"/>
  <c r="R368" i="21"/>
  <c r="R377" i="21"/>
  <c r="R397" i="21"/>
  <c r="R402" i="21"/>
  <c r="R412" i="21"/>
  <c r="R417" i="21"/>
  <c r="R436" i="21"/>
  <c r="R462" i="21"/>
  <c r="R471" i="21"/>
  <c r="R485" i="21"/>
  <c r="R40" i="21"/>
  <c r="R73" i="21"/>
  <c r="R87" i="21"/>
  <c r="R96" i="21"/>
  <c r="R110" i="21"/>
  <c r="R119" i="21"/>
  <c r="R150" i="21"/>
  <c r="R163" i="21"/>
  <c r="R168" i="21"/>
  <c r="R172" i="21"/>
  <c r="R209" i="21"/>
  <c r="R214" i="21"/>
  <c r="R219" i="21"/>
  <c r="R229" i="21"/>
  <c r="R238" i="21"/>
  <c r="R269" i="21"/>
  <c r="R273" i="21"/>
  <c r="R278" i="21"/>
  <c r="R295" i="21"/>
  <c r="R308" i="21"/>
  <c r="R345" i="21"/>
  <c r="R349" i="21"/>
  <c r="R353" i="21"/>
  <c r="R363" i="21"/>
  <c r="R411" i="21"/>
  <c r="R416" i="21"/>
  <c r="R421" i="21"/>
  <c r="R435" i="21"/>
  <c r="R440" i="21"/>
  <c r="R466" i="21"/>
  <c r="R475" i="21"/>
  <c r="R480" i="21"/>
  <c r="R493" i="21"/>
  <c r="R521" i="21"/>
  <c r="R545" i="21"/>
  <c r="R554" i="21"/>
  <c r="R558" i="21"/>
  <c r="R563" i="21"/>
  <c r="R572" i="21"/>
  <c r="R600" i="21"/>
  <c r="R605" i="21"/>
  <c r="R610" i="21"/>
  <c r="R614" i="21"/>
  <c r="R627" i="21"/>
  <c r="R631" i="21"/>
  <c r="R635" i="21"/>
  <c r="R639" i="21"/>
  <c r="R648" i="21"/>
  <c r="R39" i="21"/>
  <c r="R44" i="21"/>
  <c r="R58" i="21"/>
  <c r="R63" i="21"/>
  <c r="R72" i="21"/>
  <c r="R77" i="21"/>
  <c r="R86" i="21"/>
  <c r="R90" i="21"/>
  <c r="R95" i="21"/>
  <c r="R104" i="21"/>
  <c r="R109" i="21"/>
  <c r="R118" i="21"/>
  <c r="R122" i="21"/>
  <c r="R127" i="21"/>
  <c r="R158" i="21"/>
  <c r="R167" i="21"/>
  <c r="R171" i="21"/>
  <c r="R198" i="21"/>
  <c r="R203" i="21"/>
  <c r="R213" i="21"/>
  <c r="R222" i="21"/>
  <c r="R237" i="21"/>
  <c r="R245" i="21"/>
  <c r="R250" i="21"/>
  <c r="R255" i="21"/>
  <c r="R268" i="21"/>
  <c r="R277" i="21"/>
  <c r="R281" i="21"/>
  <c r="R294" i="21"/>
  <c r="R307" i="21"/>
  <c r="R316" i="21"/>
  <c r="R325" i="21"/>
  <c r="R334" i="21"/>
  <c r="R338" i="21"/>
  <c r="R343" i="21"/>
  <c r="R362" i="21"/>
  <c r="R395" i="21"/>
  <c r="R400" i="21"/>
  <c r="R405" i="21"/>
  <c r="R420" i="21"/>
  <c r="R434" i="21"/>
  <c r="R439" i="21"/>
  <c r="R456" i="21"/>
  <c r="R465" i="21"/>
  <c r="R469" i="21"/>
  <c r="R474" i="21"/>
  <c r="R520" i="21"/>
  <c r="R562" i="21"/>
  <c r="R571" i="21"/>
  <c r="R590" i="21"/>
  <c r="R599" i="21"/>
  <c r="R613" i="21"/>
  <c r="R630" i="21"/>
  <c r="R638" i="21"/>
  <c r="R647" i="21"/>
  <c r="S2" i="21"/>
  <c r="R202" i="21"/>
  <c r="R312" i="21"/>
  <c r="R620" i="21"/>
  <c r="R625" i="21"/>
  <c r="T432" i="21"/>
  <c r="R431" i="21"/>
  <c r="R460" i="21"/>
  <c r="R604" i="21"/>
  <c r="R296" i="21"/>
  <c r="R577" i="21"/>
  <c r="R628" i="21"/>
  <c r="R633" i="21"/>
  <c r="R35" i="21"/>
  <c r="R19" i="21"/>
  <c r="R288" i="21"/>
  <c r="R304" i="21"/>
  <c r="R609" i="21"/>
  <c r="T265" i="21"/>
  <c r="R218" i="21"/>
  <c r="R375" i="21"/>
  <c r="R519" i="21"/>
  <c r="R549" i="21"/>
  <c r="R146" i="21"/>
  <c r="T187" i="21"/>
  <c r="R216" i="21"/>
  <c r="R351" i="21"/>
  <c r="R468" i="21"/>
  <c r="T510" i="21"/>
  <c r="R593" i="21"/>
  <c r="R601" i="21"/>
  <c r="R105" i="21"/>
  <c r="R280" i="21"/>
  <c r="R322" i="21"/>
  <c r="R415" i="21"/>
  <c r="R423" i="21"/>
  <c r="R476" i="21"/>
  <c r="R496" i="21"/>
  <c r="R511" i="21"/>
  <c r="R536" i="21"/>
  <c r="R541" i="21"/>
  <c r="T561" i="21"/>
  <c r="T645" i="21"/>
  <c r="T42" i="21"/>
  <c r="T114" i="21"/>
  <c r="R181" i="21"/>
  <c r="R200" i="21"/>
  <c r="R461" i="21"/>
  <c r="T415" i="21"/>
  <c r="R407" i="21"/>
  <c r="R534" i="21"/>
  <c r="R539" i="21"/>
  <c r="T179" i="21"/>
  <c r="R179" i="21"/>
  <c r="R275" i="21"/>
  <c r="R320" i="21"/>
  <c r="T375" i="21"/>
  <c r="R383" i="21"/>
  <c r="R452" i="21"/>
  <c r="R557" i="21"/>
  <c r="T423" i="21"/>
  <c r="T550" i="21"/>
  <c r="T63" i="21"/>
  <c r="R49" i="21"/>
  <c r="R65" i="21"/>
  <c r="R113" i="21"/>
  <c r="R149" i="21"/>
  <c r="R157" i="21"/>
  <c r="R162" i="21"/>
  <c r="R170" i="21"/>
  <c r="R178" i="21"/>
  <c r="R186" i="21"/>
  <c r="R210" i="21"/>
  <c r="R224" i="21"/>
  <c r="T234" i="21"/>
  <c r="T267" i="21"/>
  <c r="T352" i="21"/>
  <c r="T412" i="21"/>
  <c r="R391" i="21"/>
  <c r="T444" i="21"/>
  <c r="T458" i="21"/>
  <c r="R510" i="21"/>
  <c r="R518" i="21"/>
  <c r="R526" i="21"/>
  <c r="R573" i="21"/>
  <c r="T622" i="21"/>
  <c r="R617" i="21"/>
  <c r="T642" i="21"/>
  <c r="R484" i="21"/>
  <c r="R517" i="21"/>
  <c r="R525" i="21"/>
  <c r="R546" i="21"/>
  <c r="R552" i="21"/>
  <c r="R560" i="21"/>
  <c r="R591" i="21"/>
  <c r="R644" i="21"/>
  <c r="T115" i="21"/>
  <c r="T259" i="21"/>
  <c r="T35" i="21"/>
  <c r="T50" i="21"/>
  <c r="R31" i="21"/>
  <c r="T97" i="21"/>
  <c r="R129" i="21"/>
  <c r="T160" i="21"/>
  <c r="R208" i="21"/>
  <c r="R310" i="21"/>
  <c r="T359" i="21"/>
  <c r="T420" i="21"/>
  <c r="R399" i="21"/>
  <c r="T442" i="21"/>
  <c r="R424" i="21"/>
  <c r="T431" i="21"/>
  <c r="R551" i="21"/>
  <c r="R583" i="21"/>
  <c r="R650" i="21"/>
  <c r="T322" i="21"/>
  <c r="Q3" i="21"/>
  <c r="T81" i="21"/>
  <c r="R89" i="21"/>
  <c r="T152" i="21"/>
  <c r="R194" i="21"/>
  <c r="R232" i="21"/>
  <c r="R328" i="21"/>
  <c r="R367" i="21"/>
  <c r="T416" i="21"/>
  <c r="R453" i="21"/>
  <c r="R588" i="21"/>
  <c r="R641" i="21"/>
  <c r="R649" i="21"/>
  <c r="T161" i="21"/>
  <c r="R141" i="21"/>
  <c r="T341" i="21"/>
  <c r="T74" i="21"/>
  <c r="R159" i="21"/>
  <c r="R241" i="21"/>
  <c r="R243" i="21"/>
  <c r="R291" i="21"/>
  <c r="T428" i="21"/>
  <c r="T560" i="21"/>
  <c r="T54" i="21"/>
  <c r="T275" i="21"/>
  <c r="T408" i="21"/>
  <c r="C4" i="21"/>
  <c r="T38" i="21"/>
  <c r="T49" i="21"/>
  <c r="T58" i="21"/>
  <c r="T131" i="21"/>
  <c r="T155" i="21"/>
  <c r="R259" i="21"/>
  <c r="R264" i="21"/>
  <c r="T335" i="21"/>
  <c r="R335" i="21"/>
  <c r="R359" i="21"/>
  <c r="T424" i="21"/>
  <c r="R432" i="21"/>
  <c r="R489" i="21"/>
  <c r="T519" i="21"/>
  <c r="R494" i="21"/>
  <c r="R495" i="21"/>
  <c r="R502" i="21"/>
  <c r="T43" i="21"/>
  <c r="T165" i="21"/>
  <c r="R226" i="21"/>
  <c r="R256" i="21"/>
  <c r="R272" i="21"/>
  <c r="T324" i="21"/>
  <c r="T344" i="21"/>
  <c r="T368" i="21"/>
  <c r="T393" i="21"/>
  <c r="T404" i="21"/>
  <c r="T436" i="21"/>
  <c r="T460" i="21"/>
  <c r="T502" i="21"/>
  <c r="O2" i="21"/>
  <c r="O4" i="21" s="1"/>
  <c r="E3" i="21"/>
  <c r="T48" i="21"/>
  <c r="R38" i="21"/>
  <c r="T70" i="21"/>
  <c r="R55" i="21"/>
  <c r="T91" i="21"/>
  <c r="T66" i="21"/>
  <c r="T107" i="21"/>
  <c r="T106" i="21"/>
  <c r="T123" i="21"/>
  <c r="R112" i="21"/>
  <c r="R121" i="21"/>
  <c r="T211" i="21"/>
  <c r="T77" i="21"/>
  <c r="T65" i="21"/>
  <c r="T36" i="21"/>
  <c r="T40" i="21"/>
  <c r="T44" i="21"/>
  <c r="T56" i="21"/>
  <c r="T69" i="21"/>
  <c r="T46" i="21"/>
  <c r="T80" i="21"/>
  <c r="T83" i="21"/>
  <c r="T86" i="21"/>
  <c r="T87" i="21"/>
  <c r="T90" i="21"/>
  <c r="T93" i="21"/>
  <c r="T71" i="21"/>
  <c r="T102" i="21"/>
  <c r="T103" i="21"/>
  <c r="T89" i="21"/>
  <c r="T159" i="21"/>
  <c r="E2" i="21"/>
  <c r="Q2" i="21"/>
  <c r="T59" i="21"/>
  <c r="T41" i="21"/>
  <c r="T47" i="21"/>
  <c r="T88" i="21"/>
  <c r="T104" i="21"/>
  <c r="T151" i="21"/>
  <c r="T197" i="21"/>
  <c r="T110" i="21"/>
  <c r="T111" i="21"/>
  <c r="T37" i="21"/>
  <c r="T45" i="21"/>
  <c r="T67" i="21"/>
  <c r="T39" i="21"/>
  <c r="R50" i="21"/>
  <c r="R53" i="21"/>
  <c r="T82" i="21"/>
  <c r="T84" i="21"/>
  <c r="T57" i="21"/>
  <c r="T73" i="21"/>
  <c r="R88" i="21"/>
  <c r="R97" i="21"/>
  <c r="T139" i="21"/>
  <c r="T143" i="21"/>
  <c r="T144" i="21"/>
  <c r="T145" i="21"/>
  <c r="T137" i="21"/>
  <c r="T51" i="21"/>
  <c r="R25" i="21"/>
  <c r="T60" i="21"/>
  <c r="T61" i="21"/>
  <c r="T72" i="21"/>
  <c r="T75" i="21"/>
  <c r="T85" i="21"/>
  <c r="T99" i="21"/>
  <c r="T130" i="21"/>
  <c r="T134" i="21"/>
  <c r="T135" i="21"/>
  <c r="T129" i="21"/>
  <c r="T183" i="21"/>
  <c r="T171" i="21"/>
  <c r="T55" i="21"/>
  <c r="T105" i="21"/>
  <c r="T62" i="21"/>
  <c r="R42" i="21"/>
  <c r="R62" i="21"/>
  <c r="T94" i="21"/>
  <c r="T95" i="21"/>
  <c r="T98" i="21"/>
  <c r="T101" i="21"/>
  <c r="R78" i="21"/>
  <c r="R81" i="21"/>
  <c r="T126" i="21"/>
  <c r="T127" i="21"/>
  <c r="T121" i="21"/>
  <c r="R136" i="21"/>
  <c r="T180" i="21"/>
  <c r="T181" i="21"/>
  <c r="T207" i="21"/>
  <c r="T291" i="21"/>
  <c r="T281" i="21"/>
  <c r="T64" i="21"/>
  <c r="T52" i="21"/>
  <c r="T53" i="21"/>
  <c r="T68" i="21"/>
  <c r="R45" i="21"/>
  <c r="T76" i="21"/>
  <c r="T78" i="21"/>
  <c r="T79" i="21"/>
  <c r="R54" i="21"/>
  <c r="R64" i="21"/>
  <c r="T96" i="21"/>
  <c r="T118" i="21"/>
  <c r="T119" i="21"/>
  <c r="T122" i="21"/>
  <c r="T113" i="21"/>
  <c r="R128" i="21"/>
  <c r="R137" i="21"/>
  <c r="T112" i="21"/>
  <c r="T142" i="21"/>
  <c r="T120" i="21"/>
  <c r="T150" i="21"/>
  <c r="T128" i="21"/>
  <c r="T158" i="21"/>
  <c r="T136" i="21"/>
  <c r="T166" i="21"/>
  <c r="T174" i="21"/>
  <c r="T149" i="21"/>
  <c r="R152" i="21"/>
  <c r="T189" i="21"/>
  <c r="T190" i="21"/>
  <c r="T193" i="21"/>
  <c r="R187" i="21"/>
  <c r="T271" i="21"/>
  <c r="T168" i="21"/>
  <c r="T153" i="21"/>
  <c r="T184" i="21"/>
  <c r="T204" i="21"/>
  <c r="T177" i="21"/>
  <c r="T213" i="21"/>
  <c r="T140" i="21"/>
  <c r="T148" i="21"/>
  <c r="T156" i="21"/>
  <c r="T164" i="21"/>
  <c r="T147" i="21"/>
  <c r="T163" i="21"/>
  <c r="T199" i="21"/>
  <c r="T209" i="21"/>
  <c r="T228" i="21"/>
  <c r="T229" i="21"/>
  <c r="T233" i="21"/>
  <c r="T235" i="21"/>
  <c r="T241" i="21"/>
  <c r="T242" i="21"/>
  <c r="T246" i="21"/>
  <c r="T249" i="21"/>
  <c r="T250" i="21"/>
  <c r="T257" i="21"/>
  <c r="T321" i="21"/>
  <c r="T109" i="21"/>
  <c r="T117" i="21"/>
  <c r="T125" i="21"/>
  <c r="T133" i="21"/>
  <c r="T172" i="21"/>
  <c r="T175" i="21"/>
  <c r="T188" i="21"/>
  <c r="T191" i="21"/>
  <c r="T173" i="21"/>
  <c r="T220" i="21"/>
  <c r="T221" i="21"/>
  <c r="T225" i="21"/>
  <c r="T289" i="21"/>
  <c r="T92" i="21"/>
  <c r="T100" i="21"/>
  <c r="T108" i="21"/>
  <c r="T138" i="21"/>
  <c r="T116" i="21"/>
  <c r="T146" i="21"/>
  <c r="T124" i="21"/>
  <c r="T154" i="21"/>
  <c r="T132" i="21"/>
  <c r="T162" i="21"/>
  <c r="T141" i="21"/>
  <c r="R144" i="21"/>
  <c r="T182" i="21"/>
  <c r="T157" i="21"/>
  <c r="R160" i="21"/>
  <c r="T196" i="21"/>
  <c r="R169" i="21"/>
  <c r="T169" i="21"/>
  <c r="T205" i="21"/>
  <c r="T217" i="21"/>
  <c r="T313" i="21"/>
  <c r="R145" i="21"/>
  <c r="T176" i="21"/>
  <c r="R148" i="21"/>
  <c r="R161" i="21"/>
  <c r="R164" i="21"/>
  <c r="T201" i="21"/>
  <c r="T203" i="21"/>
  <c r="T219" i="21"/>
  <c r="T227" i="21"/>
  <c r="T238" i="21"/>
  <c r="T305" i="21"/>
  <c r="T167" i="21"/>
  <c r="T212" i="21"/>
  <c r="R184" i="21"/>
  <c r="T185" i="21"/>
  <c r="T195" i="21"/>
  <c r="T273" i="21"/>
  <c r="T247" i="21"/>
  <c r="T283" i="21"/>
  <c r="T170" i="21"/>
  <c r="T178" i="21"/>
  <c r="T186" i="21"/>
  <c r="T194" i="21"/>
  <c r="T202" i="21"/>
  <c r="T232" i="21"/>
  <c r="T210" i="21"/>
  <c r="T240" i="21"/>
  <c r="T218" i="21"/>
  <c r="T248" i="21"/>
  <c r="T226" i="21"/>
  <c r="T256" i="21"/>
  <c r="T269" i="21"/>
  <c r="T243" i="21"/>
  <c r="T282" i="21"/>
  <c r="T292" i="21"/>
  <c r="T308" i="21"/>
  <c r="T327" i="21"/>
  <c r="R321" i="21"/>
  <c r="T251" i="21"/>
  <c r="T255" i="21"/>
  <c r="T298" i="21"/>
  <c r="T303" i="21"/>
  <c r="T314" i="21"/>
  <c r="T287" i="21"/>
  <c r="T319" i="21"/>
  <c r="T192" i="21"/>
  <c r="T200" i="21"/>
  <c r="T208" i="21"/>
  <c r="T216" i="21"/>
  <c r="T224" i="21"/>
  <c r="T254" i="21"/>
  <c r="T239" i="21"/>
  <c r="T274" i="21"/>
  <c r="T276" i="21"/>
  <c r="T293" i="21"/>
  <c r="T307" i="21"/>
  <c r="T309" i="21"/>
  <c r="T237" i="21"/>
  <c r="T215" i="21"/>
  <c r="T245" i="21"/>
  <c r="T223" i="21"/>
  <c r="T253" i="21"/>
  <c r="T231" i="21"/>
  <c r="T261" i="21"/>
  <c r="T270" i="21"/>
  <c r="T272" i="21"/>
  <c r="T297" i="21"/>
  <c r="T198" i="21"/>
  <c r="T206" i="21"/>
  <c r="T236" i="21"/>
  <c r="T214" i="21"/>
  <c r="T244" i="21"/>
  <c r="T222" i="21"/>
  <c r="T252" i="21"/>
  <c r="T230" i="21"/>
  <c r="T260" i="21"/>
  <c r="R242" i="21"/>
  <c r="R246" i="21"/>
  <c r="T280" i="21"/>
  <c r="T284" i="21"/>
  <c r="T300" i="21"/>
  <c r="T316" i="21"/>
  <c r="T351" i="21"/>
  <c r="T266" i="21"/>
  <c r="T268" i="21"/>
  <c r="T277" i="21"/>
  <c r="T290" i="21"/>
  <c r="R263" i="21"/>
  <c r="T263" i="21"/>
  <c r="T295" i="21"/>
  <c r="T306" i="21"/>
  <c r="R279" i="21"/>
  <c r="T279" i="21"/>
  <c r="T311" i="21"/>
  <c r="T343" i="21"/>
  <c r="T258" i="21"/>
  <c r="T262" i="21"/>
  <c r="T264" i="21"/>
  <c r="T278" i="21"/>
  <c r="T285" i="21"/>
  <c r="T286" i="21"/>
  <c r="R258" i="21"/>
  <c r="T299" i="21"/>
  <c r="T301" i="21"/>
  <c r="R274" i="21"/>
  <c r="T315" i="21"/>
  <c r="T317" i="21"/>
  <c r="R290" i="21"/>
  <c r="T329" i="21"/>
  <c r="T390" i="21"/>
  <c r="T288" i="21"/>
  <c r="T296" i="21"/>
  <c r="T304" i="21"/>
  <c r="T334" i="21"/>
  <c r="T312" i="21"/>
  <c r="T342" i="21"/>
  <c r="T320" i="21"/>
  <c r="T350" i="21"/>
  <c r="T328" i="21"/>
  <c r="T358" i="21"/>
  <c r="T361" i="21"/>
  <c r="T366" i="21"/>
  <c r="T369" i="21"/>
  <c r="R348" i="21"/>
  <c r="T349" i="21"/>
  <c r="T385" i="21"/>
  <c r="T396" i="21"/>
  <c r="R372" i="21"/>
  <c r="T373" i="21"/>
  <c r="T409" i="21"/>
  <c r="T331" i="21"/>
  <c r="T333" i="21"/>
  <c r="T364" i="21"/>
  <c r="T336" i="21"/>
  <c r="T381" i="21"/>
  <c r="T387" i="21"/>
  <c r="T360" i="21"/>
  <c r="T405" i="21"/>
  <c r="T413" i="21"/>
  <c r="T294" i="21"/>
  <c r="T302" i="21"/>
  <c r="T310" i="21"/>
  <c r="T318" i="21"/>
  <c r="T348" i="21"/>
  <c r="T326" i="21"/>
  <c r="T356" i="21"/>
  <c r="T370" i="21"/>
  <c r="T382" i="21"/>
  <c r="T388" i="21"/>
  <c r="T365" i="21"/>
  <c r="T406" i="21"/>
  <c r="T414" i="21"/>
  <c r="T421" i="21"/>
  <c r="T429" i="21"/>
  <c r="T437" i="21"/>
  <c r="T445" i="21"/>
  <c r="T452" i="21"/>
  <c r="T453" i="21"/>
  <c r="T461" i="21"/>
  <c r="T339" i="21"/>
  <c r="T347" i="21"/>
  <c r="T325" i="21"/>
  <c r="T355" i="21"/>
  <c r="T371" i="21"/>
  <c r="T377" i="21"/>
  <c r="R360" i="21"/>
  <c r="R365" i="21"/>
  <c r="R366" i="21"/>
  <c r="T401" i="21"/>
  <c r="T467" i="21"/>
  <c r="T470" i="21"/>
  <c r="T483" i="21"/>
  <c r="T486" i="21"/>
  <c r="T553" i="21"/>
  <c r="T549" i="21"/>
  <c r="T547" i="21"/>
  <c r="T541" i="21"/>
  <c r="T531" i="21"/>
  <c r="T526" i="21"/>
  <c r="T330" i="21"/>
  <c r="T338" i="21"/>
  <c r="T346" i="21"/>
  <c r="T354" i="21"/>
  <c r="T362" i="21"/>
  <c r="T379" i="21"/>
  <c r="T397" i="21"/>
  <c r="T400" i="21"/>
  <c r="T403" i="21"/>
  <c r="T376" i="21"/>
  <c r="R382" i="21"/>
  <c r="T383" i="21"/>
  <c r="T384" i="21"/>
  <c r="T417" i="21"/>
  <c r="T425" i="21"/>
  <c r="T433" i="21"/>
  <c r="T441" i="21"/>
  <c r="T449" i="21"/>
  <c r="T457" i="21"/>
  <c r="T337" i="21"/>
  <c r="T345" i="21"/>
  <c r="T323" i="21"/>
  <c r="T353" i="21"/>
  <c r="R332" i="21"/>
  <c r="T332" i="21"/>
  <c r="R340" i="21"/>
  <c r="T340" i="21"/>
  <c r="T374" i="21"/>
  <c r="T380" i="21"/>
  <c r="T357" i="21"/>
  <c r="T398" i="21"/>
  <c r="T391" i="21"/>
  <c r="T399" i="21"/>
  <c r="T407" i="21"/>
  <c r="T491" i="21"/>
  <c r="T363" i="21"/>
  <c r="T372" i="21"/>
  <c r="R352" i="21"/>
  <c r="R357" i="21"/>
  <c r="R358" i="21"/>
  <c r="T389" i="21"/>
  <c r="T392" i="21"/>
  <c r="T395" i="21"/>
  <c r="T367" i="21"/>
  <c r="R376" i="21"/>
  <c r="R384" i="21"/>
  <c r="R390" i="21"/>
  <c r="R398" i="21"/>
  <c r="R406" i="21"/>
  <c r="R414" i="21"/>
  <c r="R422" i="21"/>
  <c r="R430" i="21"/>
  <c r="T476" i="21"/>
  <c r="T422" i="21"/>
  <c r="T430" i="21"/>
  <c r="R449" i="21"/>
  <c r="R483" i="21"/>
  <c r="T521" i="21"/>
  <c r="T443" i="21"/>
  <c r="T451" i="21"/>
  <c r="T459" i="21"/>
  <c r="T471" i="21"/>
  <c r="T450" i="21"/>
  <c r="T485" i="21"/>
  <c r="T487" i="21"/>
  <c r="T472" i="21"/>
  <c r="T488" i="21"/>
  <c r="T492" i="21"/>
  <c r="T466" i="21"/>
  <c r="T498" i="21"/>
  <c r="T504" i="21"/>
  <c r="T514" i="21"/>
  <c r="T515" i="21"/>
  <c r="T536" i="21"/>
  <c r="T411" i="21"/>
  <c r="T419" i="21"/>
  <c r="T427" i="21"/>
  <c r="T435" i="21"/>
  <c r="T465" i="21"/>
  <c r="T475" i="21"/>
  <c r="T478" i="21"/>
  <c r="T499" i="21"/>
  <c r="T378" i="21"/>
  <c r="T386" i="21"/>
  <c r="T394" i="21"/>
  <c r="T402" i="21"/>
  <c r="T410" i="21"/>
  <c r="T440" i="21"/>
  <c r="T418" i="21"/>
  <c r="T448" i="21"/>
  <c r="T426" i="21"/>
  <c r="T456" i="21"/>
  <c r="T434" i="21"/>
  <c r="T464" i="21"/>
  <c r="R441" i="21"/>
  <c r="T482" i="21"/>
  <c r="R457" i="21"/>
  <c r="T468" i="21"/>
  <c r="T506" i="21"/>
  <c r="T509" i="21"/>
  <c r="T439" i="21"/>
  <c r="T447" i="21"/>
  <c r="T455" i="21"/>
  <c r="T463" i="21"/>
  <c r="R445" i="21"/>
  <c r="R448" i="21"/>
  <c r="T477" i="21"/>
  <c r="T479" i="21"/>
  <c r="T494" i="21"/>
  <c r="T469" i="21"/>
  <c r="T484" i="21"/>
  <c r="T501" i="21"/>
  <c r="T438" i="21"/>
  <c r="T446" i="21"/>
  <c r="T454" i="21"/>
  <c r="T462" i="21"/>
  <c r="T480" i="21"/>
  <c r="T490" i="21"/>
  <c r="T496" i="21"/>
  <c r="R473" i="21"/>
  <c r="T474" i="21"/>
  <c r="R491" i="21"/>
  <c r="R501" i="21"/>
  <c r="T505" i="21"/>
  <c r="T513" i="21"/>
  <c r="T529" i="21"/>
  <c r="R507" i="21"/>
  <c r="T507" i="21"/>
  <c r="T511" i="21"/>
  <c r="T548" i="21"/>
  <c r="R522" i="21"/>
  <c r="T563" i="21"/>
  <c r="T569" i="21"/>
  <c r="T586" i="21"/>
  <c r="T597" i="21"/>
  <c r="R629" i="21"/>
  <c r="T512" i="21"/>
  <c r="T520" i="21"/>
  <c r="T493" i="21"/>
  <c r="T495" i="21"/>
  <c r="T530" i="21"/>
  <c r="T517" i="21"/>
  <c r="T574" i="21"/>
  <c r="T594" i="21"/>
  <c r="T473" i="21"/>
  <c r="T481" i="21"/>
  <c r="T489" i="21"/>
  <c r="T522" i="21"/>
  <c r="T497" i="21"/>
  <c r="T542" i="21"/>
  <c r="T518" i="21"/>
  <c r="T523" i="21"/>
  <c r="T527" i="21"/>
  <c r="T539" i="21"/>
  <c r="T611" i="21"/>
  <c r="T610" i="21"/>
  <c r="T605" i="21"/>
  <c r="T524" i="21"/>
  <c r="T503" i="21"/>
  <c r="R514" i="21"/>
  <c r="T555" i="21"/>
  <c r="T533" i="21"/>
  <c r="R543" i="21"/>
  <c r="T544" i="21"/>
  <c r="T577" i="21"/>
  <c r="R567" i="21"/>
  <c r="R492" i="21"/>
  <c r="T528" i="21"/>
  <c r="T580" i="21"/>
  <c r="T557" i="21"/>
  <c r="R566" i="21"/>
  <c r="T604" i="21"/>
  <c r="T627" i="21"/>
  <c r="T626" i="21"/>
  <c r="T621" i="21"/>
  <c r="T638" i="21"/>
  <c r="T500" i="21"/>
  <c r="T508" i="21"/>
  <c r="T516" i="21"/>
  <c r="R500" i="21"/>
  <c r="T534" i="21"/>
  <c r="T537" i="21"/>
  <c r="R515" i="21"/>
  <c r="T552" i="21"/>
  <c r="T556" i="21"/>
  <c r="R530" i="21"/>
  <c r="T566" i="21"/>
  <c r="T565" i="21"/>
  <c r="T540" i="21"/>
  <c r="T571" i="21"/>
  <c r="T545" i="21"/>
  <c r="T579" i="21"/>
  <c r="T558" i="21"/>
  <c r="T606" i="21"/>
  <c r="R498" i="21"/>
  <c r="T532" i="21"/>
  <c r="R506" i="21"/>
  <c r="T525" i="21"/>
  <c r="R535" i="21"/>
  <c r="T572" i="21"/>
  <c r="R544" i="21"/>
  <c r="T582" i="21"/>
  <c r="T583" i="21"/>
  <c r="T591" i="21"/>
  <c r="T596" i="21"/>
  <c r="T538" i="21"/>
  <c r="T546" i="21"/>
  <c r="T554" i="21"/>
  <c r="T562" i="21"/>
  <c r="R540" i="21"/>
  <c r="T570" i="21"/>
  <c r="T575" i="21"/>
  <c r="R564" i="21"/>
  <c r="T595" i="21"/>
  <c r="T598" i="21"/>
  <c r="T573" i="21"/>
  <c r="T618" i="21"/>
  <c r="T567" i="21"/>
  <c r="T568" i="21"/>
  <c r="T616" i="21"/>
  <c r="T634" i="21"/>
  <c r="T535" i="21"/>
  <c r="T543" i="21"/>
  <c r="T551" i="21"/>
  <c r="T559" i="21"/>
  <c r="T564" i="21"/>
  <c r="R537" i="21"/>
  <c r="T578" i="21"/>
  <c r="R550" i="21"/>
  <c r="T581" i="21"/>
  <c r="R553" i="21"/>
  <c r="T587" i="21"/>
  <c r="T590" i="21"/>
  <c r="T599" i="21"/>
  <c r="T602" i="21"/>
  <c r="R626" i="21"/>
  <c r="R548" i="21"/>
  <c r="T588" i="21"/>
  <c r="R565" i="21"/>
  <c r="T603" i="21"/>
  <c r="T589" i="21"/>
  <c r="T640" i="21"/>
  <c r="T643" i="21"/>
  <c r="T630" i="21"/>
  <c r="T646" i="21"/>
  <c r="T637" i="21"/>
  <c r="T585" i="21"/>
  <c r="T593" i="21"/>
  <c r="T601" i="21"/>
  <c r="T632" i="21"/>
  <c r="T648" i="21"/>
  <c r="R634" i="21"/>
  <c r="R637" i="21"/>
  <c r="T576" i="21"/>
  <c r="T584" i="21"/>
  <c r="T592" i="21"/>
  <c r="T600" i="21"/>
  <c r="T608" i="21"/>
  <c r="R581" i="21"/>
  <c r="T614" i="21"/>
  <c r="T619" i="21"/>
  <c r="T624" i="21"/>
  <c r="R597" i="21"/>
  <c r="T613" i="21"/>
  <c r="T650" i="21"/>
  <c r="R582" i="21"/>
  <c r="R598" i="21"/>
  <c r="T635" i="21"/>
  <c r="T629" i="21"/>
  <c r="T612" i="21"/>
  <c r="T620" i="21"/>
  <c r="T628" i="21"/>
  <c r="T636" i="21"/>
  <c r="T644" i="21"/>
  <c r="T609" i="21"/>
  <c r="T617" i="21"/>
  <c r="T625" i="21"/>
  <c r="T633" i="21"/>
  <c r="T641" i="21"/>
  <c r="T649" i="21"/>
  <c r="T607" i="21"/>
  <c r="T615" i="21"/>
  <c r="T623" i="21"/>
  <c r="T631" i="21"/>
  <c r="T639" i="21"/>
  <c r="T647" i="21"/>
  <c r="W42" i="21" l="1"/>
  <c r="W620" i="21"/>
  <c r="W555" i="21"/>
  <c r="W140" i="21"/>
  <c r="W386" i="21"/>
  <c r="W539" i="21"/>
  <c r="W206" i="21"/>
  <c r="W169" i="21"/>
  <c r="W592" i="21"/>
  <c r="W579" i="21"/>
  <c r="W240" i="21"/>
  <c r="W154" i="21"/>
  <c r="W597" i="21"/>
  <c r="W356" i="21"/>
  <c r="W334" i="21"/>
  <c r="W225" i="21"/>
  <c r="W71" i="21"/>
  <c r="W612" i="21"/>
  <c r="W535" i="21"/>
  <c r="W490" i="21"/>
  <c r="W421" i="21"/>
  <c r="W216" i="21"/>
  <c r="W221" i="21"/>
  <c r="W204" i="21"/>
  <c r="W93" i="21"/>
  <c r="W415" i="21"/>
  <c r="S4" i="21"/>
  <c r="W624" i="21"/>
  <c r="W629" i="21"/>
  <c r="W577" i="21"/>
  <c r="W439" i="21"/>
  <c r="W547" i="21"/>
  <c r="W387" i="21"/>
  <c r="W182" i="21"/>
  <c r="W241" i="21"/>
  <c r="W495" i="21"/>
  <c r="W451" i="21"/>
  <c r="W318" i="21"/>
  <c r="W200" i="21"/>
  <c r="W185" i="21"/>
  <c r="W153" i="21"/>
  <c r="W106" i="21"/>
  <c r="W568" i="21"/>
  <c r="W454" i="21"/>
  <c r="W395" i="21"/>
  <c r="W346" i="21"/>
  <c r="W390" i="21"/>
  <c r="W186" i="21"/>
  <c r="W156" i="21"/>
  <c r="W61" i="21"/>
  <c r="W86" i="21"/>
  <c r="Q4" i="21"/>
  <c r="U223" i="21"/>
  <c r="W223" i="21" s="1"/>
  <c r="U627" i="21"/>
  <c r="W627" i="21" s="1"/>
  <c r="U214" i="21"/>
  <c r="W214" i="21" s="1"/>
  <c r="U224" i="21"/>
  <c r="W224" i="21" s="1"/>
  <c r="U129" i="21"/>
  <c r="W129" i="21" s="1"/>
  <c r="U319" i="21"/>
  <c r="W319" i="21" s="1"/>
  <c r="U635" i="21"/>
  <c r="W635" i="21" s="1"/>
  <c r="U202" i="21"/>
  <c r="W202" i="21" s="1"/>
  <c r="U218" i="21"/>
  <c r="W218" i="21" s="1"/>
  <c r="U37" i="21"/>
  <c r="W37" i="21" s="1"/>
  <c r="U222" i="21"/>
  <c r="W222" i="21" s="1"/>
  <c r="U320" i="21"/>
  <c r="W320" i="21" s="1"/>
  <c r="U447" i="21"/>
  <c r="W447" i="21" s="1"/>
  <c r="U488" i="21"/>
  <c r="W488" i="21" s="1"/>
  <c r="U393" i="21"/>
  <c r="W393" i="21" s="1"/>
  <c r="U211" i="21"/>
  <c r="W211" i="21" s="1"/>
  <c r="U232" i="21"/>
  <c r="W232" i="21" s="1"/>
  <c r="U484" i="21"/>
  <c r="W484" i="21" s="1"/>
  <c r="U197" i="21"/>
  <c r="W197" i="21" s="1"/>
  <c r="U532" i="21"/>
  <c r="W532" i="21" s="1"/>
  <c r="U225" i="21"/>
  <c r="U216" i="21"/>
  <c r="U204" i="21"/>
  <c r="U134" i="21"/>
  <c r="W134" i="21" s="1"/>
  <c r="U233" i="21"/>
  <c r="W233" i="21" s="1"/>
  <c r="U445" i="21"/>
  <c r="W445" i="21" s="1"/>
  <c r="U415" i="21"/>
  <c r="U167" i="21"/>
  <c r="W167" i="21" s="1"/>
  <c r="U206" i="21"/>
  <c r="U36" i="21"/>
  <c r="W36" i="21" s="1"/>
  <c r="U207" i="21"/>
  <c r="W207" i="21" s="1"/>
  <c r="U469" i="21"/>
  <c r="W469" i="21" s="1"/>
  <c r="U641" i="21"/>
  <c r="W641" i="21" s="1"/>
  <c r="U221" i="21"/>
  <c r="U219" i="21"/>
  <c r="W219" i="21" s="1"/>
  <c r="E4" i="21"/>
  <c r="U494" i="21"/>
  <c r="W494" i="21" s="1"/>
  <c r="U492" i="21"/>
  <c r="W492" i="21" s="1"/>
  <c r="U220" i="21"/>
  <c r="W220" i="21" s="1"/>
  <c r="U215" i="21"/>
  <c r="W215" i="21" s="1"/>
  <c r="U217" i="21"/>
  <c r="W217" i="21" s="1"/>
  <c r="U605" i="21"/>
  <c r="W605" i="21" s="1"/>
  <c r="U628" i="21"/>
  <c r="W628" i="21" s="1"/>
  <c r="U631" i="21"/>
  <c r="W631" i="21" s="1"/>
  <c r="U533" i="21"/>
  <c r="W533" i="21" s="1"/>
  <c r="U482" i="21"/>
  <c r="W482" i="21" s="1"/>
  <c r="U286" i="21"/>
  <c r="W286" i="21" s="1"/>
  <c r="U352" i="21"/>
  <c r="W352" i="21" s="1"/>
  <c r="U241" i="21"/>
  <c r="U140" i="21"/>
  <c r="U555" i="21"/>
  <c r="U272" i="21"/>
  <c r="W272" i="21" s="1"/>
  <c r="U618" i="21"/>
  <c r="W618" i="21" s="1"/>
  <c r="U565" i="21"/>
  <c r="W565" i="21" s="1"/>
  <c r="U591" i="21"/>
  <c r="W591" i="21" s="1"/>
  <c r="U649" i="21"/>
  <c r="W649" i="21" s="1"/>
  <c r="U449" i="21"/>
  <c r="W449" i="21" s="1"/>
  <c r="U304" i="21"/>
  <c r="W304" i="21" s="1"/>
  <c r="U289" i="21"/>
  <c r="W289" i="21" s="1"/>
  <c r="U264" i="21"/>
  <c r="W264" i="21" s="1"/>
  <c r="U193" i="21"/>
  <c r="W193" i="21" s="1"/>
  <c r="U194" i="21"/>
  <c r="W194" i="21" s="1"/>
  <c r="U205" i="21"/>
  <c r="W205" i="21" s="1"/>
  <c r="U180" i="21"/>
  <c r="W180" i="21" s="1"/>
  <c r="U127" i="21"/>
  <c r="W127" i="21" s="1"/>
  <c r="U587" i="21"/>
  <c r="W587" i="21" s="1"/>
  <c r="U582" i="21"/>
  <c r="W582" i="21" s="1"/>
  <c r="U529" i="21"/>
  <c r="W529" i="21" s="1"/>
  <c r="U507" i="21"/>
  <c r="W507" i="21" s="1"/>
  <c r="U472" i="21"/>
  <c r="W472" i="21" s="1"/>
  <c r="U491" i="21"/>
  <c r="W491" i="21" s="1"/>
  <c r="U403" i="21"/>
  <c r="W403" i="21" s="1"/>
  <c r="U485" i="21"/>
  <c r="W485" i="21" s="1"/>
  <c r="U228" i="21"/>
  <c r="W228" i="21" s="1"/>
  <c r="U150" i="21"/>
  <c r="W150" i="21" s="1"/>
  <c r="U636" i="21"/>
  <c r="W636" i="21" s="1"/>
  <c r="U540" i="21"/>
  <c r="W540" i="21" s="1"/>
  <c r="U473" i="21"/>
  <c r="W473" i="21" s="1"/>
  <c r="U435" i="21"/>
  <c r="W435" i="21" s="1"/>
  <c r="U372" i="21"/>
  <c r="W372" i="21" s="1"/>
  <c r="U334" i="21"/>
  <c r="U252" i="21"/>
  <c r="W252" i="21" s="1"/>
  <c r="U229" i="21"/>
  <c r="W229" i="21" s="1"/>
  <c r="U201" i="21"/>
  <c r="W201" i="21" s="1"/>
  <c r="U149" i="21"/>
  <c r="W149" i="21" s="1"/>
  <c r="U86" i="21"/>
  <c r="U109" i="21"/>
  <c r="W109" i="21" s="1"/>
  <c r="U80" i="21"/>
  <c r="W80" i="21" s="1"/>
  <c r="U146" i="21"/>
  <c r="W146" i="21" s="1"/>
  <c r="U633" i="21"/>
  <c r="W633" i="21" s="1"/>
  <c r="U439" i="21"/>
  <c r="U615" i="21"/>
  <c r="W615" i="21" s="1"/>
  <c r="U650" i="21"/>
  <c r="W650" i="21" s="1"/>
  <c r="U647" i="21"/>
  <c r="W647" i="21" s="1"/>
  <c r="U620" i="21"/>
  <c r="U487" i="21"/>
  <c r="W487" i="21" s="1"/>
  <c r="U490" i="21"/>
  <c r="U387" i="21"/>
  <c r="U480" i="21"/>
  <c r="W480" i="21" s="1"/>
  <c r="U239" i="21"/>
  <c r="W239" i="21" s="1"/>
  <c r="U156" i="21"/>
  <c r="U93" i="21"/>
  <c r="U72" i="21"/>
  <c r="W72" i="21" s="1"/>
  <c r="U236" i="21"/>
  <c r="W236" i="21" s="1"/>
  <c r="U42" i="21"/>
  <c r="U124" i="21"/>
  <c r="W124" i="21" s="1"/>
  <c r="U78" i="21"/>
  <c r="W78" i="21" s="1"/>
  <c r="U230" i="21"/>
  <c r="W230" i="21" s="1"/>
  <c r="U141" i="21"/>
  <c r="W141" i="21" s="1"/>
  <c r="U39" i="21"/>
  <c r="W39" i="21" s="1"/>
  <c r="U648" i="21"/>
  <c r="W648" i="21" s="1"/>
  <c r="U642" i="21"/>
  <c r="W642" i="21" s="1"/>
  <c r="U629" i="21"/>
  <c r="U592" i="21"/>
  <c r="U455" i="21"/>
  <c r="W455" i="21" s="1"/>
  <c r="U458" i="21"/>
  <c r="W458" i="21" s="1"/>
  <c r="U495" i="21"/>
  <c r="U452" i="21"/>
  <c r="W452" i="21" s="1"/>
  <c r="U421" i="21"/>
  <c r="U360" i="21"/>
  <c r="W360" i="21" s="1"/>
  <c r="U388" i="21"/>
  <c r="W388" i="21" s="1"/>
  <c r="U226" i="21"/>
  <c r="W226" i="21" s="1"/>
  <c r="U183" i="21"/>
  <c r="W183" i="21" s="1"/>
  <c r="U237" i="21"/>
  <c r="W237" i="21" s="1"/>
  <c r="U231" i="21"/>
  <c r="W231" i="21" s="1"/>
  <c r="U158" i="21"/>
  <c r="W158" i="21" s="1"/>
  <c r="U117" i="21"/>
  <c r="W117" i="21" s="1"/>
  <c r="U208" i="21"/>
  <c r="W208" i="21" s="1"/>
  <c r="U210" i="21"/>
  <c r="W210" i="21" s="1"/>
  <c r="U155" i="21"/>
  <c r="W155" i="21" s="1"/>
  <c r="U64" i="21"/>
  <c r="W64" i="21" s="1"/>
  <c r="U557" i="21"/>
  <c r="W557" i="21" s="1"/>
  <c r="U611" i="21"/>
  <c r="W611" i="21" s="1"/>
  <c r="U640" i="21"/>
  <c r="W640" i="21" s="1"/>
  <c r="U527" i="21"/>
  <c r="W527" i="21" s="1"/>
  <c r="U542" i="21"/>
  <c r="W542" i="21" s="1"/>
  <c r="U547" i="21"/>
  <c r="U500" i="21"/>
  <c r="W500" i="21" s="1"/>
  <c r="U359" i="21"/>
  <c r="W359" i="21" s="1"/>
  <c r="U354" i="21"/>
  <c r="W354" i="21" s="1"/>
  <c r="U240" i="21"/>
  <c r="U196" i="21"/>
  <c r="W196" i="21" s="1"/>
  <c r="U234" i="21"/>
  <c r="W234" i="21" s="1"/>
  <c r="U227" i="21"/>
  <c r="W227" i="21" s="1"/>
  <c r="U235" i="21"/>
  <c r="W235" i="21" s="1"/>
  <c r="U238" i="21"/>
  <c r="W238" i="21" s="1"/>
  <c r="U151" i="21"/>
  <c r="W151" i="21" s="1"/>
  <c r="U311" i="21"/>
  <c r="W311" i="21" s="1"/>
  <c r="U426" i="21"/>
  <c r="W426" i="21" s="1"/>
  <c r="U169" i="21"/>
  <c r="U358" i="21"/>
  <c r="W358" i="21" s="1"/>
  <c r="U107" i="21"/>
  <c r="W107" i="21" s="1"/>
  <c r="U106" i="21"/>
  <c r="U71" i="21"/>
  <c r="U184" i="21"/>
  <c r="W184" i="21" s="1"/>
  <c r="U75" i="21"/>
  <c r="W75" i="21" s="1"/>
  <c r="U45" i="21"/>
  <c r="W45" i="21" s="1"/>
  <c r="U621" i="21"/>
  <c r="W621" i="21" s="1"/>
  <c r="U624" i="21"/>
  <c r="U608" i="21"/>
  <c r="W608" i="21" s="1"/>
  <c r="U612" i="21"/>
  <c r="U597" i="21"/>
  <c r="U614" i="21"/>
  <c r="W614" i="21" s="1"/>
  <c r="U477" i="21"/>
  <c r="W477" i="21" s="1"/>
  <c r="U475" i="21"/>
  <c r="W475" i="21" s="1"/>
  <c r="U550" i="21"/>
  <c r="W550" i="21" s="1"/>
  <c r="U499" i="21"/>
  <c r="W499" i="21" s="1"/>
  <c r="U515" i="21"/>
  <c r="W515" i="21" s="1"/>
  <c r="U525" i="21"/>
  <c r="W525" i="21" s="1"/>
  <c r="U509" i="21"/>
  <c r="W509" i="21" s="1"/>
  <c r="U545" i="21"/>
  <c r="W545" i="21" s="1"/>
  <c r="U483" i="21"/>
  <c r="W483" i="21" s="1"/>
  <c r="U548" i="21"/>
  <c r="W548" i="21" s="1"/>
  <c r="U413" i="21"/>
  <c r="W413" i="21" s="1"/>
  <c r="U386" i="21"/>
  <c r="U411" i="21"/>
  <c r="W411" i="21" s="1"/>
  <c r="U454" i="21"/>
  <c r="U481" i="21"/>
  <c r="W481" i="21" s="1"/>
  <c r="U418" i="21"/>
  <c r="W418" i="21" s="1"/>
  <c r="U303" i="21"/>
  <c r="W303" i="21" s="1"/>
  <c r="U297" i="21"/>
  <c r="W297" i="21" s="1"/>
  <c r="U420" i="21"/>
  <c r="W420" i="21" s="1"/>
  <c r="U432" i="21"/>
  <c r="W432" i="21" s="1"/>
  <c r="U317" i="21"/>
  <c r="W317" i="21" s="1"/>
  <c r="U351" i="21"/>
  <c r="W351" i="21" s="1"/>
  <c r="U460" i="21"/>
  <c r="W460" i="21" s="1"/>
  <c r="U356" i="21"/>
  <c r="U299" i="21"/>
  <c r="W299" i="21" s="1"/>
  <c r="U283" i="21"/>
  <c r="W283" i="21" s="1"/>
  <c r="U314" i="21"/>
  <c r="W314" i="21" s="1"/>
  <c r="U270" i="21"/>
  <c r="W270" i="21" s="1"/>
  <c r="U213" i="21"/>
  <c r="W213" i="21" s="1"/>
  <c r="U192" i="21"/>
  <c r="W192" i="21" s="1"/>
  <c r="U250" i="21"/>
  <c r="W250" i="21" s="1"/>
  <c r="U336" i="21"/>
  <c r="W336" i="21" s="1"/>
  <c r="U263" i="21"/>
  <c r="W263" i="21" s="1"/>
  <c r="U195" i="21"/>
  <c r="W195" i="21" s="1"/>
  <c r="U128" i="21"/>
  <c r="W128" i="21" s="1"/>
  <c r="U115" i="21"/>
  <c r="W115" i="21" s="1"/>
  <c r="U92" i="21"/>
  <c r="W92" i="21" s="1"/>
  <c r="U187" i="21"/>
  <c r="W187" i="21" s="1"/>
  <c r="U266" i="21"/>
  <c r="W266" i="21" s="1"/>
  <c r="U200" i="21"/>
  <c r="U125" i="21"/>
  <c r="W125" i="21" s="1"/>
  <c r="U142" i="21"/>
  <c r="W142" i="21" s="1"/>
  <c r="U188" i="21"/>
  <c r="W188" i="21" s="1"/>
  <c r="U178" i="21"/>
  <c r="W178" i="21" s="1"/>
  <c r="U143" i="21"/>
  <c r="W143" i="21" s="1"/>
  <c r="U61" i="21"/>
  <c r="U511" i="21"/>
  <c r="W511" i="21" s="1"/>
  <c r="U324" i="21"/>
  <c r="W324" i="21" s="1"/>
  <c r="U623" i="21"/>
  <c r="W623" i="21" s="1"/>
  <c r="U607" i="21"/>
  <c r="W607" i="21" s="1"/>
  <c r="U577" i="21"/>
  <c r="U579" i="21"/>
  <c r="U586" i="21"/>
  <c r="W586" i="21" s="1"/>
  <c r="U564" i="21"/>
  <c r="W564" i="21" s="1"/>
  <c r="U613" i="21"/>
  <c r="W613" i="21" s="1"/>
  <c r="U572" i="21"/>
  <c r="W572" i="21" s="1"/>
  <c r="U574" i="21"/>
  <c r="W574" i="21" s="1"/>
  <c r="U539" i="21"/>
  <c r="U508" i="21"/>
  <c r="W508" i="21" s="1"/>
  <c r="U474" i="21"/>
  <c r="W474" i="21" s="1"/>
  <c r="U518" i="21"/>
  <c r="W518" i="21" s="1"/>
  <c r="U506" i="21"/>
  <c r="W506" i="21" s="1"/>
  <c r="U528" i="21"/>
  <c r="W528" i="21" s="1"/>
  <c r="U478" i="21"/>
  <c r="W478" i="21" s="1"/>
  <c r="U519" i="21"/>
  <c r="W519" i="21" s="1"/>
  <c r="U451" i="21"/>
  <c r="U407" i="21"/>
  <c r="W407" i="21" s="1"/>
  <c r="U383" i="21"/>
  <c r="W383" i="21" s="1"/>
  <c r="U498" i="21"/>
  <c r="W498" i="21" s="1"/>
  <c r="U467" i="21"/>
  <c r="W467" i="21" s="1"/>
  <c r="U423" i="21"/>
  <c r="W423" i="21" s="1"/>
  <c r="U441" i="21"/>
  <c r="W441" i="21" s="1"/>
  <c r="U402" i="21"/>
  <c r="W402" i="21" s="1"/>
  <c r="U390" i="21"/>
  <c r="U287" i="21"/>
  <c r="W287" i="21" s="1"/>
  <c r="U368" i="21"/>
  <c r="W368" i="21" s="1"/>
  <c r="U291" i="21"/>
  <c r="W291" i="21" s="1"/>
  <c r="U298" i="21"/>
  <c r="W298" i="21" s="1"/>
  <c r="U349" i="21"/>
  <c r="W349" i="21" s="1"/>
  <c r="U277" i="21"/>
  <c r="W277" i="21" s="1"/>
  <c r="U416" i="21"/>
  <c r="W416" i="21" s="1"/>
  <c r="U293" i="21"/>
  <c r="W293" i="21" s="1"/>
  <c r="U279" i="21"/>
  <c r="W279" i="21" s="1"/>
  <c r="U268" i="21"/>
  <c r="W268" i="21" s="1"/>
  <c r="U269" i="21"/>
  <c r="W269" i="21" s="1"/>
  <c r="U190" i="21"/>
  <c r="W190" i="21" s="1"/>
  <c r="U179" i="21"/>
  <c r="W179" i="21" s="1"/>
  <c r="U261" i="21"/>
  <c r="W261" i="21" s="1"/>
  <c r="U265" i="21"/>
  <c r="W265" i="21" s="1"/>
  <c r="U170" i="21"/>
  <c r="W170" i="21" s="1"/>
  <c r="U46" i="21"/>
  <c r="W46" i="21" s="1"/>
  <c r="U91" i="21"/>
  <c r="W91" i="21" s="1"/>
  <c r="U90" i="21"/>
  <c r="W90" i="21" s="1"/>
  <c r="U251" i="21"/>
  <c r="W251" i="21" s="1"/>
  <c r="U154" i="21"/>
  <c r="U186" i="21"/>
  <c r="U68" i="21"/>
  <c r="W68" i="21" s="1"/>
  <c r="U182" i="21"/>
  <c r="U101" i="21"/>
  <c r="W101" i="21" s="1"/>
  <c r="U62" i="21"/>
  <c r="W62" i="21" s="1"/>
  <c r="U52" i="21"/>
  <c r="W52" i="21" s="1"/>
  <c r="U172" i="21"/>
  <c r="W172" i="21" s="1"/>
  <c r="U99" i="21"/>
  <c r="W99" i="21" s="1"/>
  <c r="U113" i="21"/>
  <c r="W113" i="21" s="1"/>
  <c r="U73" i="21"/>
  <c r="W73" i="21" s="1"/>
  <c r="U59" i="21"/>
  <c r="W59" i="21" s="1"/>
  <c r="U122" i="21"/>
  <c r="W122" i="21" s="1"/>
  <c r="U568" i="21"/>
  <c r="U552" i="21"/>
  <c r="W552" i="21" s="1"/>
  <c r="U417" i="21"/>
  <c r="W417" i="21" s="1"/>
  <c r="U350" i="21"/>
  <c r="W350" i="21" s="1"/>
  <c r="U625" i="21"/>
  <c r="W625" i="21" s="1"/>
  <c r="U562" i="21"/>
  <c r="W562" i="21" s="1"/>
  <c r="U535" i="21"/>
  <c r="U553" i="21"/>
  <c r="W553" i="21" s="1"/>
  <c r="U530" i="21"/>
  <c r="W530" i="21" s="1"/>
  <c r="U471" i="21"/>
  <c r="W471" i="21" s="1"/>
  <c r="U470" i="21"/>
  <c r="W470" i="21" s="1"/>
  <c r="U534" i="21"/>
  <c r="W534" i="21" s="1"/>
  <c r="U510" i="21"/>
  <c r="W510" i="21" s="1"/>
  <c r="U584" i="21"/>
  <c r="W584" i="21" s="1"/>
  <c r="U526" i="21"/>
  <c r="W526" i="21" s="1"/>
  <c r="U427" i="21"/>
  <c r="W427" i="21" s="1"/>
  <c r="U405" i="21"/>
  <c r="W405" i="21" s="1"/>
  <c r="U381" i="21"/>
  <c r="W381" i="21" s="1"/>
  <c r="U384" i="21"/>
  <c r="W384" i="21" s="1"/>
  <c r="U346" i="21"/>
  <c r="U446" i="21"/>
  <c r="W446" i="21" s="1"/>
  <c r="U422" i="21"/>
  <c r="W422" i="21" s="1"/>
  <c r="U382" i="21"/>
  <c r="W382" i="21" s="1"/>
  <c r="U399" i="21"/>
  <c r="W399" i="21" s="1"/>
  <c r="U339" i="21"/>
  <c r="W339" i="21" s="1"/>
  <c r="U367" i="21"/>
  <c r="W367" i="21" s="1"/>
  <c r="U347" i="21"/>
  <c r="W347" i="21" s="1"/>
  <c r="U444" i="21"/>
  <c r="W444" i="21" s="1"/>
  <c r="U355" i="21"/>
  <c r="W355" i="21" s="1"/>
  <c r="U434" i="21"/>
  <c r="W434" i="21" s="1"/>
  <c r="U448" i="21"/>
  <c r="W448" i="21" s="1"/>
  <c r="U282" i="21"/>
  <c r="W282" i="21" s="1"/>
  <c r="U256" i="21"/>
  <c r="W256" i="21" s="1"/>
  <c r="U288" i="21"/>
  <c r="W288" i="21" s="1"/>
  <c r="U242" i="21"/>
  <c r="W242" i="21" s="1"/>
  <c r="U260" i="21"/>
  <c r="W260" i="21" s="1"/>
  <c r="U185" i="21"/>
  <c r="U255" i="21"/>
  <c r="W255" i="21" s="1"/>
  <c r="U249" i="21"/>
  <c r="W249" i="21" s="1"/>
  <c r="U166" i="21"/>
  <c r="W166" i="21" s="1"/>
  <c r="U114" i="21"/>
  <c r="W114" i="21" s="1"/>
  <c r="U105" i="21"/>
  <c r="W105" i="21" s="1"/>
  <c r="U89" i="21"/>
  <c r="W89" i="21" s="1"/>
  <c r="U74" i="21"/>
  <c r="W74" i="21" s="1"/>
  <c r="U38" i="21"/>
  <c r="W38" i="21" s="1"/>
  <c r="U54" i="21"/>
  <c r="W54" i="21" s="1"/>
  <c r="U153" i="21"/>
  <c r="U82" i="21"/>
  <c r="W82" i="21" s="1"/>
  <c r="U100" i="21"/>
  <c r="W100" i="21" s="1"/>
  <c r="U257" i="21"/>
  <c r="W257" i="21" s="1"/>
  <c r="U138" i="21"/>
  <c r="W138" i="21" s="1"/>
  <c r="U212" i="21"/>
  <c r="W212" i="21" s="1"/>
  <c r="U112" i="21"/>
  <c r="W112" i="21" s="1"/>
  <c r="U41" i="21"/>
  <c r="W41" i="21" s="1"/>
  <c r="U65" i="21"/>
  <c r="W65" i="21" s="1"/>
  <c r="U60" i="21"/>
  <c r="W60" i="21" s="1"/>
  <c r="U47" i="21"/>
  <c r="W47" i="21" s="1"/>
  <c r="U56" i="21"/>
  <c r="W56" i="21" s="1"/>
  <c r="U69" i="21"/>
  <c r="W69" i="21" s="1"/>
  <c r="U429" i="21"/>
  <c r="W429" i="21" s="1"/>
  <c r="U344" i="21"/>
  <c r="W344" i="21" s="1"/>
  <c r="U296" i="21"/>
  <c r="W296" i="21" s="1"/>
  <c r="U639" i="21"/>
  <c r="W639" i="21" s="1"/>
  <c r="U634" i="21"/>
  <c r="W634" i="21" s="1"/>
  <c r="U645" i="21"/>
  <c r="W645" i="21" s="1"/>
  <c r="U599" i="21"/>
  <c r="W599" i="21" s="1"/>
  <c r="U630" i="21"/>
  <c r="W630" i="21" s="1"/>
  <c r="U646" i="21"/>
  <c r="W646" i="21" s="1"/>
  <c r="U598" i="21"/>
  <c r="W598" i="21" s="1"/>
  <c r="U573" i="21"/>
  <c r="W573" i="21" s="1"/>
  <c r="U606" i="21"/>
  <c r="W606" i="21" s="1"/>
  <c r="U543" i="21"/>
  <c r="W543" i="21" s="1"/>
  <c r="U602" i="21"/>
  <c r="W602" i="21" s="1"/>
  <c r="U537" i="21"/>
  <c r="W537" i="21" s="1"/>
  <c r="U601" i="21"/>
  <c r="W601" i="21" s="1"/>
  <c r="U502" i="21"/>
  <c r="W502" i="21" s="1"/>
  <c r="U463" i="21"/>
  <c r="W463" i="21" s="1"/>
  <c r="U588" i="21"/>
  <c r="W588" i="21" s="1"/>
  <c r="U524" i="21"/>
  <c r="W524" i="21" s="1"/>
  <c r="U575" i="21"/>
  <c r="W575" i="21" s="1"/>
  <c r="U369" i="21"/>
  <c r="W369" i="21" s="1"/>
  <c r="R3" i="21"/>
  <c r="U395" i="21"/>
  <c r="U465" i="21"/>
  <c r="W465" i="21" s="1"/>
  <c r="U433" i="21"/>
  <c r="W433" i="21" s="1"/>
  <c r="U397" i="21"/>
  <c r="W397" i="21" s="1"/>
  <c r="U379" i="21"/>
  <c r="W379" i="21" s="1"/>
  <c r="U476" i="21"/>
  <c r="W476" i="21" s="1"/>
  <c r="U401" i="21"/>
  <c r="W401" i="21" s="1"/>
  <c r="U400" i="21"/>
  <c r="W400" i="21" s="1"/>
  <c r="U329" i="21"/>
  <c r="W329" i="21" s="1"/>
  <c r="U468" i="21"/>
  <c r="W468" i="21" s="1"/>
  <c r="U333" i="21"/>
  <c r="W333" i="21" s="1"/>
  <c r="U284" i="21"/>
  <c r="W284" i="21" s="1"/>
  <c r="U348" i="21"/>
  <c r="W348" i="21" s="1"/>
  <c r="U342" i="21"/>
  <c r="W342" i="21" s="1"/>
  <c r="U404" i="21"/>
  <c r="W404" i="21" s="1"/>
  <c r="U173" i="21"/>
  <c r="W173" i="21" s="1"/>
  <c r="U322" i="21"/>
  <c r="W322" i="21" s="1"/>
  <c r="U464" i="21"/>
  <c r="W464" i="21" s="1"/>
  <c r="U318" i="21"/>
  <c r="U306" i="21"/>
  <c r="W306" i="21" s="1"/>
  <c r="U247" i="21"/>
  <c r="W247" i="21" s="1"/>
  <c r="U164" i="21"/>
  <c r="W164" i="21" s="1"/>
  <c r="U103" i="21"/>
  <c r="W103" i="21" s="1"/>
  <c r="U87" i="21"/>
  <c r="W87" i="21" s="1"/>
  <c r="U619" i="21"/>
  <c r="W619" i="21" s="1"/>
  <c r="U121" i="21"/>
  <c r="W121" i="21" s="1"/>
  <c r="U165" i="21"/>
  <c r="W165" i="21" s="1"/>
  <c r="U137" i="21"/>
  <c r="W137" i="21" s="1"/>
  <c r="U191" i="21"/>
  <c r="W191" i="21" s="1"/>
  <c r="U145" i="21"/>
  <c r="W145" i="21" s="1"/>
  <c r="U131" i="21"/>
  <c r="W131" i="21" s="1"/>
  <c r="U152" i="21"/>
  <c r="W152" i="21" s="1"/>
  <c r="U139" i="21"/>
  <c r="W139" i="21" s="1"/>
  <c r="U79" i="21"/>
  <c r="W79" i="21" s="1"/>
  <c r="U243" i="21"/>
  <c r="W243" i="21" s="1"/>
  <c r="U135" i="21"/>
  <c r="W135" i="21" s="1"/>
  <c r="U259" i="21"/>
  <c r="W259" i="21" s="1"/>
  <c r="U81" i="21"/>
  <c r="W81" i="21" s="1"/>
  <c r="U57" i="21"/>
  <c r="W57" i="21" s="1"/>
  <c r="U58" i="21"/>
  <c r="W58" i="21" s="1"/>
  <c r="U44" i="21"/>
  <c r="W44" i="21" s="1"/>
  <c r="U55" i="21"/>
  <c r="W55" i="21" s="1"/>
  <c r="R2" i="21"/>
  <c r="U569" i="21"/>
  <c r="W569" i="21" s="1"/>
  <c r="U554" i="21"/>
  <c r="W554" i="21" s="1"/>
  <c r="U406" i="21"/>
  <c r="W406" i="21" s="1"/>
  <c r="U290" i="21"/>
  <c r="W290" i="21" s="1"/>
  <c r="U616" i="21"/>
  <c r="W616" i="21" s="1"/>
  <c r="U644" i="21"/>
  <c r="W644" i="21" s="1"/>
  <c r="U594" i="21"/>
  <c r="W594" i="21" s="1"/>
  <c r="U643" i="21"/>
  <c r="W643" i="21" s="1"/>
  <c r="U559" i="21"/>
  <c r="W559" i="21" s="1"/>
  <c r="U521" i="21"/>
  <c r="W521" i="21" s="1"/>
  <c r="U581" i="21"/>
  <c r="W581" i="21" s="1"/>
  <c r="U638" i="21"/>
  <c r="W638" i="21" s="1"/>
  <c r="U531" i="21"/>
  <c r="W531" i="21" s="1"/>
  <c r="U520" i="21"/>
  <c r="W520" i="21" s="1"/>
  <c r="U567" i="21"/>
  <c r="W567" i="21" s="1"/>
  <c r="U486" i="21"/>
  <c r="W486" i="21" s="1"/>
  <c r="U443" i="21"/>
  <c r="W443" i="21" s="1"/>
  <c r="U412" i="21"/>
  <c r="W412" i="21" s="1"/>
  <c r="U362" i="21"/>
  <c r="W362" i="21" s="1"/>
  <c r="U338" i="21"/>
  <c r="W338" i="21" s="1"/>
  <c r="U438" i="21"/>
  <c r="W438" i="21" s="1"/>
  <c r="U394" i="21"/>
  <c r="W394" i="21" s="1"/>
  <c r="U392" i="21"/>
  <c r="W392" i="21" s="1"/>
  <c r="U514" i="21"/>
  <c r="W514" i="21" s="1"/>
  <c r="U378" i="21"/>
  <c r="W378" i="21" s="1"/>
  <c r="U461" i="21"/>
  <c r="W461" i="21" s="1"/>
  <c r="U364" i="21"/>
  <c r="W364" i="21" s="1"/>
  <c r="U327" i="21"/>
  <c r="W327" i="21" s="1"/>
  <c r="U373" i="21"/>
  <c r="W373" i="21" s="1"/>
  <c r="U275" i="21"/>
  <c r="W275" i="21" s="1"/>
  <c r="U396" i="21"/>
  <c r="W396" i="21" s="1"/>
  <c r="U340" i="21"/>
  <c r="W340" i="21" s="1"/>
  <c r="U424" i="21"/>
  <c r="W424" i="21" s="1"/>
  <c r="U345" i="21"/>
  <c r="W345" i="21" s="1"/>
  <c r="U436" i="21"/>
  <c r="W436" i="21" s="1"/>
  <c r="U363" i="21"/>
  <c r="W363" i="21" s="1"/>
  <c r="U330" i="21"/>
  <c r="W330" i="21" s="1"/>
  <c r="U309" i="21"/>
  <c r="W309" i="21" s="1"/>
  <c r="U177" i="21"/>
  <c r="W177" i="21" s="1"/>
  <c r="U273" i="21"/>
  <c r="W273" i="21" s="1"/>
  <c r="U450" i="21"/>
  <c r="W450" i="21" s="1"/>
  <c r="U294" i="21"/>
  <c r="W294" i="21" s="1"/>
  <c r="U199" i="21"/>
  <c r="W199" i="21" s="1"/>
  <c r="U162" i="21"/>
  <c r="W162" i="21" s="1"/>
  <c r="U83" i="21"/>
  <c r="W83" i="21" s="1"/>
  <c r="U302" i="21"/>
  <c r="W302" i="21" s="1"/>
  <c r="U136" i="21"/>
  <c r="W136" i="21" s="1"/>
  <c r="U123" i="21"/>
  <c r="W123" i="21" s="1"/>
  <c r="U144" i="21"/>
  <c r="W144" i="21" s="1"/>
  <c r="U118" i="21"/>
  <c r="W118" i="21" s="1"/>
  <c r="U126" i="21"/>
  <c r="W126" i="21" s="1"/>
  <c r="U171" i="21"/>
  <c r="W171" i="21" s="1"/>
  <c r="U147" i="21"/>
  <c r="W147" i="21" s="1"/>
  <c r="U97" i="21"/>
  <c r="W97" i="21" s="1"/>
  <c r="U133" i="21"/>
  <c r="W133" i="21" s="1"/>
  <c r="U175" i="21"/>
  <c r="W175" i="21" s="1"/>
  <c r="U53" i="21"/>
  <c r="W53" i="21" s="1"/>
  <c r="U209" i="21"/>
  <c r="W209" i="21" s="1"/>
  <c r="U163" i="21"/>
  <c r="W163" i="21" s="1"/>
  <c r="U84" i="21"/>
  <c r="W84" i="21" s="1"/>
  <c r="U50" i="21"/>
  <c r="W50" i="21" s="1"/>
  <c r="U35" i="21"/>
  <c r="W35" i="21" s="1"/>
  <c r="U580" i="21"/>
  <c r="W580" i="21" s="1"/>
  <c r="U546" i="21"/>
  <c r="W546" i="21" s="1"/>
  <c r="U430" i="21"/>
  <c r="W430" i="21" s="1"/>
  <c r="U504" i="21"/>
  <c r="W504" i="21" s="1"/>
  <c r="U313" i="21"/>
  <c r="W313" i="21" s="1"/>
  <c r="U300" i="21"/>
  <c r="W300" i="21" s="1"/>
  <c r="U341" i="21"/>
  <c r="W341" i="21" s="1"/>
  <c r="U274" i="21"/>
  <c r="W274" i="21" s="1"/>
  <c r="U610" i="21"/>
  <c r="W610" i="21" s="1"/>
  <c r="U566" i="21"/>
  <c r="W566" i="21" s="1"/>
  <c r="U593" i="21"/>
  <c r="W593" i="21" s="1"/>
  <c r="U556" i="21"/>
  <c r="W556" i="21" s="1"/>
  <c r="U604" i="21"/>
  <c r="W604" i="21" s="1"/>
  <c r="U544" i="21"/>
  <c r="W544" i="21" s="1"/>
  <c r="U600" i="21"/>
  <c r="W600" i="21" s="1"/>
  <c r="U578" i="21"/>
  <c r="W578" i="21" s="1"/>
  <c r="U551" i="21"/>
  <c r="W551" i="21" s="1"/>
  <c r="U589" i="21"/>
  <c r="W589" i="21" s="1"/>
  <c r="U563" i="21"/>
  <c r="W563" i="21" s="1"/>
  <c r="U523" i="21"/>
  <c r="W523" i="21" s="1"/>
  <c r="U560" i="21"/>
  <c r="W560" i="21" s="1"/>
  <c r="U538" i="21"/>
  <c r="W538" i="21" s="1"/>
  <c r="U419" i="21"/>
  <c r="W419" i="21" s="1"/>
  <c r="U410" i="21"/>
  <c r="W410" i="21" s="1"/>
  <c r="U385" i="21"/>
  <c r="W385" i="21" s="1"/>
  <c r="U414" i="21"/>
  <c r="W414" i="21" s="1"/>
  <c r="U391" i="21"/>
  <c r="W391" i="21" s="1"/>
  <c r="U505" i="21"/>
  <c r="W505" i="21" s="1"/>
  <c r="U457" i="21"/>
  <c r="W457" i="21" s="1"/>
  <c r="U425" i="21"/>
  <c r="W425" i="21" s="1"/>
  <c r="U375" i="21"/>
  <c r="W375" i="21" s="1"/>
  <c r="U516" i="21"/>
  <c r="W516" i="21" s="1"/>
  <c r="U453" i="21"/>
  <c r="W453" i="21" s="1"/>
  <c r="U331" i="21"/>
  <c r="W331" i="21" s="1"/>
  <c r="U323" i="21"/>
  <c r="W323" i="21" s="1"/>
  <c r="U308" i="21"/>
  <c r="W308" i="21" s="1"/>
  <c r="U281" i="21"/>
  <c r="W281" i="21" s="1"/>
  <c r="U456" i="21"/>
  <c r="W456" i="21" s="1"/>
  <c r="U371" i="21"/>
  <c r="W371" i="21" s="1"/>
  <c r="U332" i="21"/>
  <c r="W332" i="21" s="1"/>
  <c r="U285" i="21"/>
  <c r="W285" i="21" s="1"/>
  <c r="U271" i="21"/>
  <c r="W271" i="21" s="1"/>
  <c r="U337" i="21"/>
  <c r="W337" i="21" s="1"/>
  <c r="U343" i="21"/>
  <c r="W343" i="21" s="1"/>
  <c r="U366" i="21"/>
  <c r="W366" i="21" s="1"/>
  <c r="U316" i="21"/>
  <c r="W316" i="21" s="1"/>
  <c r="U541" i="21"/>
  <c r="W541" i="21" s="1"/>
  <c r="U312" i="21"/>
  <c r="W312" i="21" s="1"/>
  <c r="U176" i="21"/>
  <c r="W176" i="21" s="1"/>
  <c r="U262" i="21"/>
  <c r="W262" i="21" s="1"/>
  <c r="U189" i="21"/>
  <c r="W189" i="21" s="1"/>
  <c r="U353" i="21"/>
  <c r="W353" i="21" s="1"/>
  <c r="U310" i="21"/>
  <c r="W310" i="21" s="1"/>
  <c r="U245" i="21"/>
  <c r="W245" i="21" s="1"/>
  <c r="U278" i="21"/>
  <c r="W278" i="21" s="1"/>
  <c r="U276" i="21"/>
  <c r="W276" i="21" s="1"/>
  <c r="U181" i="21"/>
  <c r="W181" i="21" s="1"/>
  <c r="U159" i="21"/>
  <c r="W159" i="21" s="1"/>
  <c r="U63" i="21"/>
  <c r="W63" i="21" s="1"/>
  <c r="U110" i="21"/>
  <c r="W110" i="21" s="1"/>
  <c r="U116" i="21"/>
  <c r="W116" i="21" s="1"/>
  <c r="U254" i="21"/>
  <c r="W254" i="21" s="1"/>
  <c r="U88" i="21"/>
  <c r="W88" i="21" s="1"/>
  <c r="U76" i="21"/>
  <c r="W76" i="21" s="1"/>
  <c r="U102" i="21"/>
  <c r="W102" i="21" s="1"/>
  <c r="U161" i="21"/>
  <c r="W161" i="21" s="1"/>
  <c r="U95" i="21"/>
  <c r="W95" i="21" s="1"/>
  <c r="U98" i="21"/>
  <c r="W98" i="21" s="1"/>
  <c r="U67" i="21"/>
  <c r="W67" i="21" s="1"/>
  <c r="U96" i="21"/>
  <c r="W96" i="21" s="1"/>
  <c r="U70" i="21"/>
  <c r="W70" i="21" s="1"/>
  <c r="U94" i="21"/>
  <c r="W94" i="21" s="1"/>
  <c r="U51" i="21"/>
  <c r="W51" i="21" s="1"/>
  <c r="U48" i="21"/>
  <c r="W48" i="21" s="1"/>
  <c r="U549" i="21"/>
  <c r="W549" i="21" s="1"/>
  <c r="U501" i="21"/>
  <c r="W501" i="21" s="1"/>
  <c r="U374" i="21"/>
  <c r="W374" i="21" s="1"/>
  <c r="U292" i="21"/>
  <c r="W292" i="21" s="1"/>
  <c r="U301" i="21"/>
  <c r="W301" i="21" s="1"/>
  <c r="U295" i="21"/>
  <c r="W295" i="21" s="1"/>
  <c r="U626" i="21"/>
  <c r="W626" i="21" s="1"/>
  <c r="U637" i="21"/>
  <c r="W637" i="21" s="1"/>
  <c r="U609" i="21"/>
  <c r="W609" i="21" s="1"/>
  <c r="U622" i="21"/>
  <c r="W622" i="21" s="1"/>
  <c r="U585" i="21"/>
  <c r="W585" i="21" s="1"/>
  <c r="U583" i="21"/>
  <c r="W583" i="21" s="1"/>
  <c r="U632" i="21"/>
  <c r="W632" i="21" s="1"/>
  <c r="U590" i="21"/>
  <c r="W590" i="21" s="1"/>
  <c r="U571" i="21"/>
  <c r="W571" i="21" s="1"/>
  <c r="U595" i="21"/>
  <c r="W595" i="21" s="1"/>
  <c r="U596" i="21"/>
  <c r="W596" i="21" s="1"/>
  <c r="U617" i="21"/>
  <c r="W617" i="21" s="1"/>
  <c r="U603" i="21"/>
  <c r="W603" i="21" s="1"/>
  <c r="U561" i="21"/>
  <c r="W561" i="21" s="1"/>
  <c r="U536" i="21"/>
  <c r="W536" i="21" s="1"/>
  <c r="U570" i="21"/>
  <c r="W570" i="21" s="1"/>
  <c r="U558" i="21"/>
  <c r="W558" i="21" s="1"/>
  <c r="U522" i="21"/>
  <c r="W522" i="21" s="1"/>
  <c r="U496" i="21"/>
  <c r="W496" i="21" s="1"/>
  <c r="U479" i="21"/>
  <c r="W479" i="21" s="1"/>
  <c r="U513" i="21"/>
  <c r="W513" i="21" s="1"/>
  <c r="U576" i="21"/>
  <c r="W576" i="21" s="1"/>
  <c r="U512" i="21"/>
  <c r="W512" i="21" s="1"/>
  <c r="U493" i="21"/>
  <c r="W493" i="21" s="1"/>
  <c r="U459" i="21"/>
  <c r="W459" i="21" s="1"/>
  <c r="U398" i="21"/>
  <c r="W398" i="21" s="1"/>
  <c r="U408" i="21"/>
  <c r="W408" i="21" s="1"/>
  <c r="U409" i="21"/>
  <c r="W409" i="21" s="1"/>
  <c r="U361" i="21"/>
  <c r="W361" i="21" s="1"/>
  <c r="U489" i="21"/>
  <c r="W489" i="21" s="1"/>
  <c r="U462" i="21"/>
  <c r="W462" i="21" s="1"/>
  <c r="U431" i="21"/>
  <c r="W431" i="21" s="1"/>
  <c r="U389" i="21"/>
  <c r="W389" i="21" s="1"/>
  <c r="U503" i="21"/>
  <c r="W503" i="21" s="1"/>
  <c r="U365" i="21"/>
  <c r="W365" i="21" s="1"/>
  <c r="U517" i="21"/>
  <c r="W517" i="21" s="1"/>
  <c r="U376" i="21"/>
  <c r="W376" i="21" s="1"/>
  <c r="U377" i="21"/>
  <c r="W377" i="21" s="1"/>
  <c r="U440" i="21"/>
  <c r="W440" i="21" s="1"/>
  <c r="U325" i="21"/>
  <c r="W325" i="21" s="1"/>
  <c r="U466" i="21"/>
  <c r="W466" i="21" s="1"/>
  <c r="U307" i="21"/>
  <c r="W307" i="21" s="1"/>
  <c r="U442" i="21"/>
  <c r="W442" i="21" s="1"/>
  <c r="U370" i="21"/>
  <c r="W370" i="21" s="1"/>
  <c r="U326" i="21"/>
  <c r="W326" i="21" s="1"/>
  <c r="U497" i="21"/>
  <c r="W497" i="21" s="1"/>
  <c r="U335" i="21"/>
  <c r="W335" i="21" s="1"/>
  <c r="U380" i="21"/>
  <c r="W380" i="21" s="1"/>
  <c r="U321" i="21"/>
  <c r="W321" i="21" s="1"/>
  <c r="U305" i="21"/>
  <c r="W305" i="21" s="1"/>
  <c r="U357" i="21"/>
  <c r="W357" i="21" s="1"/>
  <c r="U328" i="21"/>
  <c r="W328" i="21" s="1"/>
  <c r="U315" i="21"/>
  <c r="W315" i="21" s="1"/>
  <c r="U437" i="21"/>
  <c r="W437" i="21" s="1"/>
  <c r="U248" i="21"/>
  <c r="W248" i="21" s="1"/>
  <c r="U203" i="21"/>
  <c r="W203" i="21" s="1"/>
  <c r="U174" i="21"/>
  <c r="W174" i="21" s="1"/>
  <c r="U198" i="21"/>
  <c r="W198" i="21" s="1"/>
  <c r="U258" i="21"/>
  <c r="W258" i="21" s="1"/>
  <c r="U280" i="21"/>
  <c r="W280" i="21" s="1"/>
  <c r="U253" i="21"/>
  <c r="W253" i="21" s="1"/>
  <c r="U244" i="21"/>
  <c r="W244" i="21" s="1"/>
  <c r="U428" i="21"/>
  <c r="W428" i="21" s="1"/>
  <c r="U157" i="21"/>
  <c r="W157" i="21" s="1"/>
  <c r="U267" i="21"/>
  <c r="W267" i="21" s="1"/>
  <c r="U108" i="21"/>
  <c r="W108" i="21" s="1"/>
  <c r="U111" i="21"/>
  <c r="W111" i="21" s="1"/>
  <c r="U168" i="21"/>
  <c r="W168" i="21" s="1"/>
  <c r="U119" i="21"/>
  <c r="W119" i="21" s="1"/>
  <c r="U104" i="21"/>
  <c r="W104" i="21" s="1"/>
  <c r="U160" i="21"/>
  <c r="W160" i="21" s="1"/>
  <c r="U132" i="21"/>
  <c r="W132" i="21" s="1"/>
  <c r="U120" i="21"/>
  <c r="W120" i="21" s="1"/>
  <c r="U246" i="21"/>
  <c r="W246" i="21" s="1"/>
  <c r="U148" i="21"/>
  <c r="W148" i="21" s="1"/>
  <c r="U77" i="21"/>
  <c r="W77" i="21" s="1"/>
  <c r="U66" i="21"/>
  <c r="W66" i="21" s="1"/>
  <c r="U43" i="21"/>
  <c r="W43" i="21" s="1"/>
  <c r="U49" i="21"/>
  <c r="W49" i="21" s="1"/>
  <c r="U130" i="21"/>
  <c r="W130" i="21" s="1"/>
  <c r="U85" i="21"/>
  <c r="W85" i="21" s="1"/>
  <c r="U40" i="21"/>
  <c r="W40" i="21" s="1"/>
  <c r="X66" i="21" l="1"/>
  <c r="AA66" i="21"/>
  <c r="Z66" i="21"/>
  <c r="Y66" i="21"/>
  <c r="X361" i="21"/>
  <c r="AA361" i="21"/>
  <c r="Z361" i="21"/>
  <c r="Y361" i="21"/>
  <c r="X159" i="21"/>
  <c r="AA159" i="21"/>
  <c r="Z159" i="21"/>
  <c r="Y159" i="21"/>
  <c r="X246" i="21"/>
  <c r="AA246" i="21"/>
  <c r="Z246" i="21"/>
  <c r="Y246" i="21"/>
  <c r="X248" i="21"/>
  <c r="AA248" i="21"/>
  <c r="Y248" i="21"/>
  <c r="Z248" i="21"/>
  <c r="X398" i="21"/>
  <c r="AA398" i="21"/>
  <c r="Z398" i="21"/>
  <c r="Y398" i="21"/>
  <c r="X374" i="21"/>
  <c r="Y374" i="21"/>
  <c r="AA374" i="21"/>
  <c r="Z374" i="21"/>
  <c r="X541" i="21"/>
  <c r="AA541" i="21"/>
  <c r="Z541" i="21"/>
  <c r="Y541" i="21"/>
  <c r="X313" i="21"/>
  <c r="AA313" i="21"/>
  <c r="Z313" i="21"/>
  <c r="Y313" i="21"/>
  <c r="X373" i="21"/>
  <c r="Y373" i="21"/>
  <c r="AA373" i="21"/>
  <c r="Z373" i="21"/>
  <c r="X81" i="21"/>
  <c r="AA81" i="21"/>
  <c r="Y81" i="21"/>
  <c r="Z81" i="21"/>
  <c r="X401" i="21"/>
  <c r="Z401" i="21"/>
  <c r="Y401" i="21"/>
  <c r="AA401" i="21"/>
  <c r="X399" i="21"/>
  <c r="AA399" i="21"/>
  <c r="Z399" i="21"/>
  <c r="Y399" i="21"/>
  <c r="X73" i="21"/>
  <c r="AA73" i="21"/>
  <c r="Y73" i="21"/>
  <c r="Z73" i="21"/>
  <c r="X279" i="21"/>
  <c r="Y279" i="21"/>
  <c r="AA279" i="21"/>
  <c r="Z279" i="21"/>
  <c r="X518" i="21"/>
  <c r="Y518" i="21"/>
  <c r="AA518" i="21"/>
  <c r="Z518" i="21"/>
  <c r="X142" i="21"/>
  <c r="Y142" i="21"/>
  <c r="Z142" i="21"/>
  <c r="AA142" i="21"/>
  <c r="X297" i="21"/>
  <c r="AA297" i="21"/>
  <c r="Z297" i="21"/>
  <c r="Y297" i="21"/>
  <c r="X107" i="21"/>
  <c r="Z107" i="21"/>
  <c r="Y107" i="21"/>
  <c r="AA107" i="21"/>
  <c r="X226" i="21"/>
  <c r="AA226" i="21"/>
  <c r="Z226" i="21"/>
  <c r="Y226" i="21"/>
  <c r="X491" i="21"/>
  <c r="Z491" i="21"/>
  <c r="AA491" i="21"/>
  <c r="Y491" i="21"/>
  <c r="X628" i="21"/>
  <c r="AA628" i="21"/>
  <c r="Y628" i="21"/>
  <c r="Z628" i="21"/>
  <c r="X211" i="21"/>
  <c r="AA211" i="21"/>
  <c r="Z211" i="21"/>
  <c r="Y211" i="21"/>
  <c r="X267" i="21"/>
  <c r="AA267" i="21"/>
  <c r="Z267" i="21"/>
  <c r="Y267" i="21"/>
  <c r="X497" i="21"/>
  <c r="AA497" i="21"/>
  <c r="Z497" i="21"/>
  <c r="Y497" i="21"/>
  <c r="X558" i="21"/>
  <c r="Y558" i="21"/>
  <c r="AA558" i="21"/>
  <c r="Z558" i="21"/>
  <c r="X254" i="21"/>
  <c r="AA254" i="21"/>
  <c r="Z254" i="21"/>
  <c r="Y254" i="21"/>
  <c r="X375" i="21"/>
  <c r="AA375" i="21"/>
  <c r="Z375" i="21"/>
  <c r="Y375" i="21"/>
  <c r="X171" i="21"/>
  <c r="Z171" i="21"/>
  <c r="Y171" i="21"/>
  <c r="AA171" i="21"/>
  <c r="X259" i="21"/>
  <c r="AA259" i="21"/>
  <c r="Z259" i="21"/>
  <c r="Y259" i="21"/>
  <c r="X130" i="21"/>
  <c r="AA130" i="21"/>
  <c r="Z130" i="21"/>
  <c r="Y130" i="21"/>
  <c r="X132" i="21"/>
  <c r="AA132" i="21"/>
  <c r="Z132" i="21"/>
  <c r="Y132" i="21"/>
  <c r="X258" i="21"/>
  <c r="AA258" i="21"/>
  <c r="Z258" i="21"/>
  <c r="Y258" i="21"/>
  <c r="X315" i="21"/>
  <c r="AA315" i="21"/>
  <c r="Z315" i="21"/>
  <c r="Y315" i="21"/>
  <c r="X326" i="21"/>
  <c r="AA326" i="21"/>
  <c r="Z326" i="21"/>
  <c r="Y326" i="21"/>
  <c r="X462" i="21"/>
  <c r="Y462" i="21"/>
  <c r="AA462" i="21"/>
  <c r="Z462" i="21"/>
  <c r="X493" i="21"/>
  <c r="Y493" i="21"/>
  <c r="AA493" i="21"/>
  <c r="Z493" i="21"/>
  <c r="X570" i="21"/>
  <c r="Y570" i="21"/>
  <c r="AA570" i="21"/>
  <c r="Z570" i="21"/>
  <c r="X571" i="21"/>
  <c r="Z571" i="21"/>
  <c r="Y571" i="21"/>
  <c r="AA571" i="21"/>
  <c r="X549" i="21"/>
  <c r="AA549" i="21"/>
  <c r="Z549" i="21"/>
  <c r="Y549" i="21"/>
  <c r="X98" i="21"/>
  <c r="AA98" i="21"/>
  <c r="Z98" i="21"/>
  <c r="Y98" i="21"/>
  <c r="X116" i="21"/>
  <c r="AA116" i="21"/>
  <c r="Z116" i="21"/>
  <c r="Y116" i="21"/>
  <c r="X310" i="21"/>
  <c r="AA310" i="21"/>
  <c r="Z310" i="21"/>
  <c r="Y310" i="21"/>
  <c r="X366" i="21"/>
  <c r="Y366" i="21"/>
  <c r="AA366" i="21"/>
  <c r="Z366" i="21"/>
  <c r="X281" i="21"/>
  <c r="AA281" i="21"/>
  <c r="Z281" i="21"/>
  <c r="Y281" i="21"/>
  <c r="X425" i="21"/>
  <c r="Z425" i="21"/>
  <c r="Y425" i="21"/>
  <c r="AA425" i="21"/>
  <c r="X538" i="21"/>
  <c r="Y538" i="21"/>
  <c r="AA538" i="21"/>
  <c r="Z538" i="21"/>
  <c r="X600" i="21"/>
  <c r="AA600" i="21"/>
  <c r="Z600" i="21"/>
  <c r="Y600" i="21"/>
  <c r="X566" i="21"/>
  <c r="Y566" i="21"/>
  <c r="AA566" i="21"/>
  <c r="Z566" i="21"/>
  <c r="X430" i="21"/>
  <c r="Y430" i="21"/>
  <c r="AA430" i="21"/>
  <c r="Z430" i="21"/>
  <c r="X209" i="21"/>
  <c r="AA209" i="21"/>
  <c r="Z209" i="21"/>
  <c r="Y209" i="21"/>
  <c r="X126" i="21"/>
  <c r="Y126" i="21"/>
  <c r="Z126" i="21"/>
  <c r="AA126" i="21"/>
  <c r="X83" i="21"/>
  <c r="Z83" i="21"/>
  <c r="Y83" i="21"/>
  <c r="AA83" i="21"/>
  <c r="X345" i="21"/>
  <c r="AA345" i="21"/>
  <c r="Z345" i="21"/>
  <c r="Y345" i="21"/>
  <c r="X364" i="21"/>
  <c r="Z364" i="21"/>
  <c r="Y364" i="21"/>
  <c r="AA364" i="21"/>
  <c r="X362" i="21"/>
  <c r="AA362" i="21"/>
  <c r="Z362" i="21"/>
  <c r="Y362" i="21"/>
  <c r="X531" i="21"/>
  <c r="Z531" i="21"/>
  <c r="AA531" i="21"/>
  <c r="Y531" i="21"/>
  <c r="X569" i="21"/>
  <c r="AA569" i="21"/>
  <c r="Z569" i="21"/>
  <c r="Y569" i="21"/>
  <c r="X135" i="21"/>
  <c r="AA135" i="21"/>
  <c r="Z135" i="21"/>
  <c r="Y135" i="21"/>
  <c r="X137" i="21"/>
  <c r="AA137" i="21"/>
  <c r="Y137" i="21"/>
  <c r="Z137" i="21"/>
  <c r="X306" i="21"/>
  <c r="AA306" i="21"/>
  <c r="Y306" i="21"/>
  <c r="Z306" i="21"/>
  <c r="X284" i="21"/>
  <c r="Z284" i="21"/>
  <c r="Y284" i="21"/>
  <c r="AA284" i="21"/>
  <c r="X379" i="21"/>
  <c r="AA379" i="21"/>
  <c r="Z379" i="21"/>
  <c r="Y379" i="21"/>
  <c r="X575" i="21"/>
  <c r="Z575" i="21"/>
  <c r="AA575" i="21"/>
  <c r="Y575" i="21"/>
  <c r="X602" i="21"/>
  <c r="Y602" i="21"/>
  <c r="AA602" i="21"/>
  <c r="Z602" i="21"/>
  <c r="X630" i="21"/>
  <c r="Y630" i="21"/>
  <c r="AA630" i="21"/>
  <c r="Z630" i="21"/>
  <c r="X429" i="21"/>
  <c r="Y429" i="21"/>
  <c r="AA429" i="21"/>
  <c r="Z429" i="21"/>
  <c r="X212" i="21"/>
  <c r="Z212" i="21"/>
  <c r="Y212" i="21"/>
  <c r="AA212" i="21"/>
  <c r="X255" i="21"/>
  <c r="Y255" i="21"/>
  <c r="Z255" i="21"/>
  <c r="AA255" i="21"/>
  <c r="X434" i="21"/>
  <c r="Y434" i="21"/>
  <c r="AA434" i="21"/>
  <c r="Z434" i="21"/>
  <c r="X422" i="21"/>
  <c r="AA422" i="21"/>
  <c r="Z422" i="21"/>
  <c r="Y422" i="21"/>
  <c r="X584" i="21"/>
  <c r="AA584" i="21"/>
  <c r="Z584" i="21"/>
  <c r="Y584" i="21"/>
  <c r="X99" i="21"/>
  <c r="Z99" i="21"/>
  <c r="Y99" i="21"/>
  <c r="AA99" i="21"/>
  <c r="X154" i="21"/>
  <c r="AA154" i="21"/>
  <c r="Z154" i="21"/>
  <c r="Y154" i="21"/>
  <c r="X261" i="21"/>
  <c r="Z261" i="21"/>
  <c r="AA261" i="21"/>
  <c r="Y261" i="21"/>
  <c r="X416" i="21"/>
  <c r="AA416" i="21"/>
  <c r="Z416" i="21"/>
  <c r="Y416" i="21"/>
  <c r="X390" i="21"/>
  <c r="AA390" i="21"/>
  <c r="Z390" i="21"/>
  <c r="Y390" i="21"/>
  <c r="X451" i="21"/>
  <c r="Z451" i="21"/>
  <c r="AA451" i="21"/>
  <c r="Y451" i="21"/>
  <c r="X511" i="21"/>
  <c r="Z511" i="21"/>
  <c r="AA511" i="21"/>
  <c r="Y511" i="21"/>
  <c r="X200" i="21"/>
  <c r="AA200" i="21"/>
  <c r="Z200" i="21"/>
  <c r="Y200" i="21"/>
  <c r="X336" i="21"/>
  <c r="AA336" i="21"/>
  <c r="Y336" i="21"/>
  <c r="Z336" i="21"/>
  <c r="X356" i="21"/>
  <c r="Z356" i="21"/>
  <c r="Y356" i="21"/>
  <c r="AA356" i="21"/>
  <c r="X418" i="21"/>
  <c r="AA418" i="21"/>
  <c r="Z418" i="21"/>
  <c r="Y418" i="21"/>
  <c r="X545" i="21"/>
  <c r="AA545" i="21"/>
  <c r="Z545" i="21"/>
  <c r="Y545" i="21"/>
  <c r="X75" i="21"/>
  <c r="Z75" i="21"/>
  <c r="Y75" i="21"/>
  <c r="AA75" i="21"/>
  <c r="X169" i="21"/>
  <c r="AA169" i="21"/>
  <c r="Y169" i="21"/>
  <c r="Z169" i="21"/>
  <c r="X196" i="21"/>
  <c r="AA196" i="21"/>
  <c r="Z196" i="21"/>
  <c r="Y196" i="21"/>
  <c r="X527" i="21"/>
  <c r="Z527" i="21"/>
  <c r="AA527" i="21"/>
  <c r="Y527" i="21"/>
  <c r="X117" i="21"/>
  <c r="AA117" i="21"/>
  <c r="Z117" i="21"/>
  <c r="Y117" i="21"/>
  <c r="X360" i="21"/>
  <c r="AA360" i="21"/>
  <c r="Z360" i="21"/>
  <c r="Y360" i="21"/>
  <c r="X629" i="21"/>
  <c r="AA629" i="21"/>
  <c r="Z629" i="21"/>
  <c r="Y629" i="21"/>
  <c r="X387" i="21"/>
  <c r="AA387" i="21"/>
  <c r="Z387" i="21"/>
  <c r="Y387" i="21"/>
  <c r="X615" i="21"/>
  <c r="Z615" i="21"/>
  <c r="AA615" i="21"/>
  <c r="Y615" i="21"/>
  <c r="X201" i="21"/>
  <c r="AA201" i="21"/>
  <c r="Y201" i="21"/>
  <c r="Z201" i="21"/>
  <c r="X540" i="21"/>
  <c r="AA540" i="21"/>
  <c r="Z540" i="21"/>
  <c r="Y540" i="21"/>
  <c r="X507" i="21"/>
  <c r="Z507" i="21"/>
  <c r="Y507" i="21"/>
  <c r="AA507" i="21"/>
  <c r="X194" i="21"/>
  <c r="AA194" i="21"/>
  <c r="Z194" i="21"/>
  <c r="Y194" i="21"/>
  <c r="X649" i="21"/>
  <c r="AA649" i="21"/>
  <c r="Z649" i="21"/>
  <c r="Y649" i="21"/>
  <c r="X352" i="21"/>
  <c r="AA352" i="21"/>
  <c r="Z352" i="21"/>
  <c r="Y352" i="21"/>
  <c r="X217" i="21"/>
  <c r="AA217" i="21"/>
  <c r="Z217" i="21"/>
  <c r="Y217" i="21"/>
  <c r="X641" i="21"/>
  <c r="AA641" i="21"/>
  <c r="Z641" i="21"/>
  <c r="Y641" i="21"/>
  <c r="X532" i="21"/>
  <c r="AA532" i="21"/>
  <c r="Y532" i="21"/>
  <c r="Z532" i="21"/>
  <c r="X488" i="21"/>
  <c r="AA488" i="21"/>
  <c r="Z488" i="21"/>
  <c r="Y488" i="21"/>
  <c r="X635" i="21"/>
  <c r="Z635" i="21"/>
  <c r="Y635" i="21"/>
  <c r="AA635" i="21"/>
  <c r="X119" i="21"/>
  <c r="AA119" i="21"/>
  <c r="Z119" i="21"/>
  <c r="Y119" i="21"/>
  <c r="X513" i="21"/>
  <c r="AA513" i="21"/>
  <c r="Z513" i="21"/>
  <c r="Y513" i="21"/>
  <c r="X161" i="21"/>
  <c r="AA161" i="21"/>
  <c r="Y161" i="21"/>
  <c r="Z161" i="21"/>
  <c r="X253" i="21"/>
  <c r="Z253" i="21"/>
  <c r="AA253" i="21"/>
  <c r="Y253" i="21"/>
  <c r="X389" i="21"/>
  <c r="AA389" i="21"/>
  <c r="Z389" i="21"/>
  <c r="Y389" i="21"/>
  <c r="X609" i="21"/>
  <c r="AA609" i="21"/>
  <c r="Z609" i="21"/>
  <c r="Y609" i="21"/>
  <c r="X278" i="21"/>
  <c r="AA278" i="21"/>
  <c r="Z278" i="21"/>
  <c r="Y278" i="21"/>
  <c r="X410" i="21"/>
  <c r="AA410" i="21"/>
  <c r="Z410" i="21"/>
  <c r="Y410" i="21"/>
  <c r="X84" i="21"/>
  <c r="AA84" i="21"/>
  <c r="Z84" i="21"/>
  <c r="Y84" i="21"/>
  <c r="X567" i="21"/>
  <c r="Z567" i="21"/>
  <c r="AA567" i="21"/>
  <c r="Y567" i="21"/>
  <c r="X145" i="21"/>
  <c r="AA145" i="21"/>
  <c r="Y145" i="21"/>
  <c r="Z145" i="21"/>
  <c r="X601" i="21"/>
  <c r="AA601" i="21"/>
  <c r="Z601" i="21"/>
  <c r="Y601" i="21"/>
  <c r="X282" i="21"/>
  <c r="AA282" i="21"/>
  <c r="Z282" i="21"/>
  <c r="Y282" i="21"/>
  <c r="X227" i="21"/>
  <c r="AA227" i="21"/>
  <c r="Z227" i="21"/>
  <c r="Y227" i="21"/>
  <c r="X592" i="21"/>
  <c r="AA592" i="21"/>
  <c r="Z592" i="21"/>
  <c r="Y592" i="21"/>
  <c r="X86" i="21"/>
  <c r="Y86" i="21"/>
  <c r="Z86" i="21"/>
  <c r="AA86" i="21"/>
  <c r="X449" i="21"/>
  <c r="AA449" i="21"/>
  <c r="Z449" i="21"/>
  <c r="Y449" i="21"/>
  <c r="X218" i="21"/>
  <c r="AA218" i="21"/>
  <c r="Z218" i="21"/>
  <c r="Y218" i="21"/>
  <c r="X280" i="21"/>
  <c r="AA280" i="21"/>
  <c r="Y280" i="21"/>
  <c r="Z280" i="21"/>
  <c r="X431" i="21"/>
  <c r="Z431" i="21"/>
  <c r="AA431" i="21"/>
  <c r="Y431" i="21"/>
  <c r="X637" i="21"/>
  <c r="AA637" i="21"/>
  <c r="Z637" i="21"/>
  <c r="Y637" i="21"/>
  <c r="X456" i="21"/>
  <c r="AA456" i="21"/>
  <c r="Z456" i="21"/>
  <c r="Y456" i="21"/>
  <c r="X593" i="21"/>
  <c r="AA593" i="21"/>
  <c r="Z593" i="21"/>
  <c r="Y593" i="21"/>
  <c r="X504" i="21"/>
  <c r="AA504" i="21"/>
  <c r="Z504" i="21"/>
  <c r="Y504" i="21"/>
  <c r="X338" i="21"/>
  <c r="AA338" i="21"/>
  <c r="Z338" i="21"/>
  <c r="Y338" i="21"/>
  <c r="X49" i="21"/>
  <c r="AA49" i="21"/>
  <c r="Y49" i="21"/>
  <c r="Z49" i="21"/>
  <c r="X160" i="21"/>
  <c r="AA160" i="21"/>
  <c r="Z160" i="21"/>
  <c r="Y160" i="21"/>
  <c r="X157" i="21"/>
  <c r="AA157" i="21"/>
  <c r="Z157" i="21"/>
  <c r="Y157" i="21"/>
  <c r="X328" i="21"/>
  <c r="AA328" i="21"/>
  <c r="Y328" i="21"/>
  <c r="Z328" i="21"/>
  <c r="X370" i="21"/>
  <c r="Z370" i="21"/>
  <c r="AA370" i="21"/>
  <c r="Y370" i="21"/>
  <c r="X376" i="21"/>
  <c r="AA376" i="21"/>
  <c r="Z376" i="21"/>
  <c r="Y376" i="21"/>
  <c r="X489" i="21"/>
  <c r="Z489" i="21"/>
  <c r="Y489" i="21"/>
  <c r="AA489" i="21"/>
  <c r="X512" i="21"/>
  <c r="AA512" i="21"/>
  <c r="Z512" i="21"/>
  <c r="Y512" i="21"/>
  <c r="X590" i="21"/>
  <c r="Y590" i="21"/>
  <c r="AA590" i="21"/>
  <c r="Z590" i="21"/>
  <c r="X626" i="21"/>
  <c r="Y626" i="21"/>
  <c r="AA626" i="21"/>
  <c r="Z626" i="21"/>
  <c r="X48" i="21"/>
  <c r="AA48" i="21"/>
  <c r="Z48" i="21"/>
  <c r="Y48" i="21"/>
  <c r="X110" i="21"/>
  <c r="Y110" i="21"/>
  <c r="Z110" i="21"/>
  <c r="AA110" i="21"/>
  <c r="X353" i="21"/>
  <c r="AA353" i="21"/>
  <c r="Z353" i="21"/>
  <c r="Y353" i="21"/>
  <c r="X343" i="21"/>
  <c r="Y343" i="21"/>
  <c r="Z343" i="21"/>
  <c r="AA343" i="21"/>
  <c r="X457" i="21"/>
  <c r="Z457" i="21"/>
  <c r="Y457" i="21"/>
  <c r="AA457" i="21"/>
  <c r="X560" i="21"/>
  <c r="AA560" i="21"/>
  <c r="Z560" i="21"/>
  <c r="Y560" i="21"/>
  <c r="X53" i="21"/>
  <c r="AA53" i="21"/>
  <c r="Z53" i="21"/>
  <c r="Y53" i="21"/>
  <c r="X162" i="21"/>
  <c r="AA162" i="21"/>
  <c r="Z162" i="21"/>
  <c r="Y162" i="21"/>
  <c r="X177" i="21"/>
  <c r="AA177" i="21"/>
  <c r="Y177" i="21"/>
  <c r="Z177" i="21"/>
  <c r="X424" i="21"/>
  <c r="AA424" i="21"/>
  <c r="Z424" i="21"/>
  <c r="Y424" i="21"/>
  <c r="X461" i="21"/>
  <c r="Y461" i="21"/>
  <c r="AA461" i="21"/>
  <c r="Z461" i="21"/>
  <c r="X412" i="21"/>
  <c r="Y412" i="21"/>
  <c r="AA412" i="21"/>
  <c r="Z412" i="21"/>
  <c r="X638" i="21"/>
  <c r="Y638" i="21"/>
  <c r="AA638" i="21"/>
  <c r="Z638" i="21"/>
  <c r="X594" i="21"/>
  <c r="Y594" i="21"/>
  <c r="AA594" i="21"/>
  <c r="Z594" i="21"/>
  <c r="X243" i="21"/>
  <c r="AA243" i="21"/>
  <c r="Z243" i="21"/>
  <c r="Y243" i="21"/>
  <c r="X165" i="21"/>
  <c r="AA165" i="21"/>
  <c r="Z165" i="21"/>
  <c r="Y165" i="21"/>
  <c r="X318" i="21"/>
  <c r="AA318" i="21"/>
  <c r="Z318" i="21"/>
  <c r="Y318" i="21"/>
  <c r="X333" i="21"/>
  <c r="Z333" i="21"/>
  <c r="Y333" i="21"/>
  <c r="AA333" i="21"/>
  <c r="X397" i="21"/>
  <c r="AA397" i="21"/>
  <c r="Z397" i="21"/>
  <c r="Y397" i="21"/>
  <c r="X524" i="21"/>
  <c r="AA524" i="21"/>
  <c r="Z524" i="21"/>
  <c r="Y524" i="21"/>
  <c r="X599" i="21"/>
  <c r="Z599" i="21"/>
  <c r="AA599" i="21"/>
  <c r="Y599" i="21"/>
  <c r="X69" i="21"/>
  <c r="AA69" i="21"/>
  <c r="Z69" i="21"/>
  <c r="Y69" i="21"/>
  <c r="X138" i="21"/>
  <c r="AA138" i="21"/>
  <c r="Z138" i="21"/>
  <c r="Y138" i="21"/>
  <c r="X185" i="21"/>
  <c r="AA185" i="21"/>
  <c r="Y185" i="21"/>
  <c r="Z185" i="21"/>
  <c r="X355" i="21"/>
  <c r="AA355" i="21"/>
  <c r="Z355" i="21"/>
  <c r="Y355" i="21"/>
  <c r="X446" i="21"/>
  <c r="Y446" i="21"/>
  <c r="AA446" i="21"/>
  <c r="Z446" i="21"/>
  <c r="X510" i="21"/>
  <c r="Y510" i="21"/>
  <c r="AA510" i="21"/>
  <c r="Z510" i="21"/>
  <c r="X553" i="21"/>
  <c r="Z553" i="21"/>
  <c r="Y553" i="21"/>
  <c r="AA553" i="21"/>
  <c r="X417" i="21"/>
  <c r="Z417" i="21"/>
  <c r="Y417" i="21"/>
  <c r="AA417" i="21"/>
  <c r="X172" i="21"/>
  <c r="AA172" i="21"/>
  <c r="Z172" i="21"/>
  <c r="Y172" i="21"/>
  <c r="X251" i="21"/>
  <c r="AA251" i="21"/>
  <c r="Z251" i="21"/>
  <c r="Y251" i="21"/>
  <c r="X179" i="21"/>
  <c r="Z179" i="21"/>
  <c r="Y179" i="21"/>
  <c r="AA179" i="21"/>
  <c r="X402" i="21"/>
  <c r="AA402" i="21"/>
  <c r="Z402" i="21"/>
  <c r="Y402" i="21"/>
  <c r="X519" i="21"/>
  <c r="Z519" i="21"/>
  <c r="AA519" i="21"/>
  <c r="Y519" i="21"/>
  <c r="X474" i="21"/>
  <c r="Y474" i="21"/>
  <c r="AA474" i="21"/>
  <c r="Z474" i="21"/>
  <c r="X564" i="21"/>
  <c r="AA564" i="21"/>
  <c r="Y564" i="21"/>
  <c r="Z564" i="21"/>
  <c r="X266" i="21"/>
  <c r="AA266" i="21"/>
  <c r="Z266" i="21"/>
  <c r="Y266" i="21"/>
  <c r="X250" i="21"/>
  <c r="AA250" i="21"/>
  <c r="Z250" i="21"/>
  <c r="Y250" i="21"/>
  <c r="X460" i="21"/>
  <c r="AA460" i="21"/>
  <c r="Z460" i="21"/>
  <c r="Y460" i="21"/>
  <c r="X481" i="21"/>
  <c r="AA481" i="21"/>
  <c r="Z481" i="21"/>
  <c r="Y481" i="21"/>
  <c r="X509" i="21"/>
  <c r="AA509" i="21"/>
  <c r="Z509" i="21"/>
  <c r="Y509" i="21"/>
  <c r="X614" i="21"/>
  <c r="Y614" i="21"/>
  <c r="AA614" i="21"/>
  <c r="Z614" i="21"/>
  <c r="X184" i="21"/>
  <c r="AA184" i="21"/>
  <c r="Z184" i="21"/>
  <c r="Y184" i="21"/>
  <c r="X426" i="21"/>
  <c r="Y426" i="21"/>
  <c r="AA426" i="21"/>
  <c r="Z426" i="21"/>
  <c r="X240" i="21"/>
  <c r="AA240" i="21"/>
  <c r="Y240" i="21"/>
  <c r="Z240" i="21"/>
  <c r="X640" i="21"/>
  <c r="AA640" i="21"/>
  <c r="Z640" i="21"/>
  <c r="Y640" i="21"/>
  <c r="X158" i="21"/>
  <c r="Y158" i="21"/>
  <c r="Z158" i="21"/>
  <c r="AA158" i="21"/>
  <c r="X421" i="21"/>
  <c r="AA421" i="21"/>
  <c r="Z421" i="21"/>
  <c r="Y421" i="21"/>
  <c r="X642" i="21"/>
  <c r="Y642" i="21"/>
  <c r="Z642" i="21"/>
  <c r="AA642" i="21"/>
  <c r="X236" i="21"/>
  <c r="Z236" i="21"/>
  <c r="Y236" i="21"/>
  <c r="AA236" i="21"/>
  <c r="X439" i="21"/>
  <c r="Z439" i="21"/>
  <c r="AA439" i="21"/>
  <c r="Y439" i="21"/>
  <c r="X229" i="21"/>
  <c r="Z229" i="21"/>
  <c r="AA229" i="21"/>
  <c r="Y229" i="21"/>
  <c r="X636" i="21"/>
  <c r="AA636" i="21"/>
  <c r="Z636" i="21"/>
  <c r="Y636" i="21"/>
  <c r="X529" i="21"/>
  <c r="AA529" i="21"/>
  <c r="Z529" i="21"/>
  <c r="Y529" i="21"/>
  <c r="X193" i="21"/>
  <c r="AA193" i="21"/>
  <c r="Y193" i="21"/>
  <c r="Z193" i="21"/>
  <c r="X591" i="21"/>
  <c r="Z591" i="21"/>
  <c r="AA591" i="21"/>
  <c r="Y591" i="21"/>
  <c r="X286" i="21"/>
  <c r="AA286" i="21"/>
  <c r="Z286" i="21"/>
  <c r="Y286" i="21"/>
  <c r="X215" i="21"/>
  <c r="Y215" i="21"/>
  <c r="AA215" i="21"/>
  <c r="Z215" i="21"/>
  <c r="X469" i="21"/>
  <c r="AA469" i="21"/>
  <c r="Z469" i="21"/>
  <c r="Y469" i="21"/>
  <c r="X415" i="21"/>
  <c r="AA415" i="21"/>
  <c r="Z415" i="21"/>
  <c r="Y415" i="21"/>
  <c r="X319" i="21"/>
  <c r="Y319" i="21"/>
  <c r="Z319" i="21"/>
  <c r="AA319" i="21"/>
  <c r="X583" i="21"/>
  <c r="Z583" i="21"/>
  <c r="AA583" i="21"/>
  <c r="Y583" i="21"/>
  <c r="X323" i="21"/>
  <c r="AA323" i="21"/>
  <c r="Z323" i="21"/>
  <c r="Y323" i="21"/>
  <c r="X440" i="21"/>
  <c r="AA440" i="21"/>
  <c r="Z440" i="21"/>
  <c r="Y440" i="21"/>
  <c r="X596" i="21"/>
  <c r="AA596" i="21"/>
  <c r="Y596" i="21"/>
  <c r="Z596" i="21"/>
  <c r="X88" i="21"/>
  <c r="AA88" i="21"/>
  <c r="Z88" i="21"/>
  <c r="Y88" i="21"/>
  <c r="X371" i="21"/>
  <c r="Z371" i="21"/>
  <c r="Y371" i="21"/>
  <c r="AA371" i="21"/>
  <c r="X147" i="21"/>
  <c r="Z147" i="21"/>
  <c r="Y147" i="21"/>
  <c r="AA147" i="21"/>
  <c r="X438" i="21"/>
  <c r="Y438" i="21"/>
  <c r="AA438" i="21"/>
  <c r="Z438" i="21"/>
  <c r="X342" i="21"/>
  <c r="AA342" i="21"/>
  <c r="Z342" i="21"/>
  <c r="Y342" i="21"/>
  <c r="X296" i="21"/>
  <c r="AA296" i="21"/>
  <c r="Y296" i="21"/>
  <c r="Z296" i="21"/>
  <c r="X166" i="21"/>
  <c r="Y166" i="21"/>
  <c r="Z166" i="21"/>
  <c r="AA166" i="21"/>
  <c r="X625" i="21"/>
  <c r="AA625" i="21"/>
  <c r="Z625" i="21"/>
  <c r="Y625" i="21"/>
  <c r="X170" i="21"/>
  <c r="AA170" i="21"/>
  <c r="Z170" i="21"/>
  <c r="Y170" i="21"/>
  <c r="X383" i="21"/>
  <c r="AA383" i="21"/>
  <c r="Z383" i="21"/>
  <c r="Y383" i="21"/>
  <c r="X623" i="21"/>
  <c r="Z623" i="21"/>
  <c r="AA623" i="21"/>
  <c r="Y623" i="21"/>
  <c r="X283" i="21"/>
  <c r="AA283" i="21"/>
  <c r="Z283" i="21"/>
  <c r="Y283" i="21"/>
  <c r="X475" i="21"/>
  <c r="Z475" i="21"/>
  <c r="Y475" i="21"/>
  <c r="AA475" i="21"/>
  <c r="X547" i="21"/>
  <c r="Z547" i="21"/>
  <c r="AA547" i="21"/>
  <c r="Y547" i="21"/>
  <c r="X78" i="21"/>
  <c r="Y78" i="21"/>
  <c r="Z78" i="21"/>
  <c r="AA78" i="21"/>
  <c r="X435" i="21"/>
  <c r="Z435" i="21"/>
  <c r="AA435" i="21"/>
  <c r="Y435" i="21"/>
  <c r="X140" i="21"/>
  <c r="AA140" i="21"/>
  <c r="Z140" i="21"/>
  <c r="Y140" i="21"/>
  <c r="X219" i="21"/>
  <c r="AA219" i="21"/>
  <c r="Z219" i="21"/>
  <c r="Y219" i="21"/>
  <c r="X85" i="21"/>
  <c r="AA85" i="21"/>
  <c r="Z85" i="21"/>
  <c r="Y85" i="21"/>
  <c r="X437" i="21"/>
  <c r="AA437" i="21"/>
  <c r="Z437" i="21"/>
  <c r="Y437" i="21"/>
  <c r="X459" i="21"/>
  <c r="Z459" i="21"/>
  <c r="AA459" i="21"/>
  <c r="Y459" i="21"/>
  <c r="X501" i="21"/>
  <c r="AA501" i="21"/>
  <c r="Z501" i="21"/>
  <c r="Y501" i="21"/>
  <c r="X316" i="21"/>
  <c r="Z316" i="21"/>
  <c r="Y316" i="21"/>
  <c r="AA316" i="21"/>
  <c r="X578" i="21"/>
  <c r="Y578" i="21"/>
  <c r="Z578" i="21"/>
  <c r="AA578" i="21"/>
  <c r="X273" i="21"/>
  <c r="AA273" i="21"/>
  <c r="Z273" i="21"/>
  <c r="Y273" i="21"/>
  <c r="X104" i="21"/>
  <c r="AA104" i="21"/>
  <c r="Z104" i="21"/>
  <c r="Y104" i="21"/>
  <c r="X198" i="21"/>
  <c r="Y198" i="21"/>
  <c r="Z198" i="21"/>
  <c r="AA198" i="21"/>
  <c r="X357" i="21"/>
  <c r="AA357" i="21"/>
  <c r="Z357" i="21"/>
  <c r="Y357" i="21"/>
  <c r="X442" i="21"/>
  <c r="Y442" i="21"/>
  <c r="AA442" i="21"/>
  <c r="Z442" i="21"/>
  <c r="X517" i="21"/>
  <c r="AA517" i="21"/>
  <c r="Z517" i="21"/>
  <c r="Y517" i="21"/>
  <c r="X576" i="21"/>
  <c r="AA576" i="21"/>
  <c r="Z576" i="21"/>
  <c r="Y576" i="21"/>
  <c r="X536" i="21"/>
  <c r="AA536" i="21"/>
  <c r="Z536" i="21"/>
  <c r="Y536" i="21"/>
  <c r="X632" i="21"/>
  <c r="AA632" i="21"/>
  <c r="Z632" i="21"/>
  <c r="Y632" i="21"/>
  <c r="X295" i="21"/>
  <c r="Y295" i="21"/>
  <c r="AA295" i="21"/>
  <c r="Z295" i="21"/>
  <c r="X51" i="21"/>
  <c r="Z51" i="21"/>
  <c r="Y51" i="21"/>
  <c r="AA51" i="21"/>
  <c r="X95" i="21"/>
  <c r="AA95" i="21"/>
  <c r="Z95" i="21"/>
  <c r="Y95" i="21"/>
  <c r="X63" i="21"/>
  <c r="AA63" i="21"/>
  <c r="Z63" i="21"/>
  <c r="Y63" i="21"/>
  <c r="X189" i="21"/>
  <c r="AA189" i="21"/>
  <c r="Z189" i="21"/>
  <c r="Y189" i="21"/>
  <c r="X337" i="21"/>
  <c r="AA337" i="21"/>
  <c r="Z337" i="21"/>
  <c r="Y337" i="21"/>
  <c r="X308" i="21"/>
  <c r="Z308" i="21"/>
  <c r="Y308" i="21"/>
  <c r="AA308" i="21"/>
  <c r="X505" i="21"/>
  <c r="AA505" i="21"/>
  <c r="Z505" i="21"/>
  <c r="Y505" i="21"/>
  <c r="X523" i="21"/>
  <c r="Z523" i="21"/>
  <c r="AA523" i="21"/>
  <c r="Y523" i="21"/>
  <c r="X544" i="21"/>
  <c r="AA544" i="21"/>
  <c r="Z544" i="21"/>
  <c r="Y544" i="21"/>
  <c r="X610" i="21"/>
  <c r="Y610" i="21"/>
  <c r="Z610" i="21"/>
  <c r="AA610" i="21"/>
  <c r="X546" i="21"/>
  <c r="Y546" i="21"/>
  <c r="Z546" i="21"/>
  <c r="AA546" i="21"/>
  <c r="X175" i="21"/>
  <c r="AA175" i="21"/>
  <c r="Z175" i="21"/>
  <c r="Y175" i="21"/>
  <c r="X118" i="21"/>
  <c r="Y118" i="21"/>
  <c r="Z118" i="21"/>
  <c r="AA118" i="21"/>
  <c r="X199" i="21"/>
  <c r="AA199" i="21"/>
  <c r="Z199" i="21"/>
  <c r="Y199" i="21"/>
  <c r="X309" i="21"/>
  <c r="Z309" i="21"/>
  <c r="AA309" i="21"/>
  <c r="Y309" i="21"/>
  <c r="X340" i="21"/>
  <c r="Z340" i="21"/>
  <c r="Y340" i="21"/>
  <c r="AA340" i="21"/>
  <c r="X378" i="21"/>
  <c r="AA378" i="21"/>
  <c r="Z378" i="21"/>
  <c r="Y378" i="21"/>
  <c r="X443" i="21"/>
  <c r="Z443" i="21"/>
  <c r="Y443" i="21"/>
  <c r="AA443" i="21"/>
  <c r="X581" i="21"/>
  <c r="AA581" i="21"/>
  <c r="Z581" i="21"/>
  <c r="Y581" i="21"/>
  <c r="X644" i="21"/>
  <c r="AA644" i="21"/>
  <c r="Z644" i="21"/>
  <c r="Y644" i="21"/>
  <c r="X55" i="21"/>
  <c r="AA55" i="21"/>
  <c r="Z55" i="21"/>
  <c r="Y55" i="21"/>
  <c r="X79" i="21"/>
  <c r="AA79" i="21"/>
  <c r="Z79" i="21"/>
  <c r="Y79" i="21"/>
  <c r="X121" i="21"/>
  <c r="AA121" i="21"/>
  <c r="Y121" i="21"/>
  <c r="Z121" i="21"/>
  <c r="X464" i="21"/>
  <c r="AA464" i="21"/>
  <c r="Z464" i="21"/>
  <c r="Y464" i="21"/>
  <c r="X468" i="21"/>
  <c r="AA468" i="21"/>
  <c r="Y468" i="21"/>
  <c r="Z468" i="21"/>
  <c r="X433" i="21"/>
  <c r="AA433" i="21"/>
  <c r="Z433" i="21"/>
  <c r="Y433" i="21"/>
  <c r="X588" i="21"/>
  <c r="AA588" i="21"/>
  <c r="Z588" i="21"/>
  <c r="Y588" i="21"/>
  <c r="X543" i="21"/>
  <c r="Z543" i="21"/>
  <c r="AA543" i="21"/>
  <c r="Y543" i="21"/>
  <c r="X645" i="21"/>
  <c r="AA645" i="21"/>
  <c r="Z645" i="21"/>
  <c r="Y645" i="21"/>
  <c r="X56" i="21"/>
  <c r="AA56" i="21"/>
  <c r="Z56" i="21"/>
  <c r="Y56" i="21"/>
  <c r="X257" i="21"/>
  <c r="AA257" i="21"/>
  <c r="Z257" i="21"/>
  <c r="Y257" i="21"/>
  <c r="X74" i="21"/>
  <c r="AA74" i="21"/>
  <c r="Z74" i="21"/>
  <c r="Y74" i="21"/>
  <c r="X260" i="21"/>
  <c r="Z260" i="21"/>
  <c r="Y260" i="21"/>
  <c r="AA260" i="21"/>
  <c r="X444" i="21"/>
  <c r="AA444" i="21"/>
  <c r="Z444" i="21"/>
  <c r="Y444" i="21"/>
  <c r="X346" i="21"/>
  <c r="AA346" i="21"/>
  <c r="Z346" i="21"/>
  <c r="Y346" i="21"/>
  <c r="X534" i="21"/>
  <c r="Y534" i="21"/>
  <c r="AA534" i="21"/>
  <c r="Z534" i="21"/>
  <c r="X552" i="21"/>
  <c r="AA552" i="21"/>
  <c r="Z552" i="21"/>
  <c r="Y552" i="21"/>
  <c r="X52" i="21"/>
  <c r="AA52" i="21"/>
  <c r="Z52" i="21"/>
  <c r="Y52" i="21"/>
  <c r="X90" i="21"/>
  <c r="AA90" i="21"/>
  <c r="Z90" i="21"/>
  <c r="Y90" i="21"/>
  <c r="X277" i="21"/>
  <c r="Z277" i="21"/>
  <c r="Y277" i="21"/>
  <c r="AA277" i="21"/>
  <c r="X441" i="21"/>
  <c r="AA441" i="21"/>
  <c r="Z441" i="21"/>
  <c r="Y441" i="21"/>
  <c r="X508" i="21"/>
  <c r="AA508" i="21"/>
  <c r="Z508" i="21"/>
  <c r="Y508" i="21"/>
  <c r="X586" i="21"/>
  <c r="Y586" i="21"/>
  <c r="AA586" i="21"/>
  <c r="Z586" i="21"/>
  <c r="X61" i="21"/>
  <c r="AA61" i="21"/>
  <c r="Z61" i="21"/>
  <c r="Y61" i="21"/>
  <c r="X187" i="21"/>
  <c r="Z187" i="21"/>
  <c r="Y187" i="21"/>
  <c r="AA187" i="21"/>
  <c r="X192" i="21"/>
  <c r="AA192" i="21"/>
  <c r="Z192" i="21"/>
  <c r="Y192" i="21"/>
  <c r="X351" i="21"/>
  <c r="Y351" i="21"/>
  <c r="AA351" i="21"/>
  <c r="Z351" i="21"/>
  <c r="X454" i="21"/>
  <c r="Y454" i="21"/>
  <c r="AA454" i="21"/>
  <c r="Z454" i="21"/>
  <c r="X525" i="21"/>
  <c r="Y525" i="21"/>
  <c r="AA525" i="21"/>
  <c r="Z525" i="21"/>
  <c r="X597" i="21"/>
  <c r="AA597" i="21"/>
  <c r="Z597" i="21"/>
  <c r="Y597" i="21"/>
  <c r="X311" i="21"/>
  <c r="Y311" i="21"/>
  <c r="AA311" i="21"/>
  <c r="Z311" i="21"/>
  <c r="X611" i="21"/>
  <c r="Z611" i="21"/>
  <c r="AA611" i="21"/>
  <c r="Y611" i="21"/>
  <c r="X231" i="21"/>
  <c r="Y231" i="21"/>
  <c r="AA231" i="21"/>
  <c r="Z231" i="21"/>
  <c r="X452" i="21"/>
  <c r="AA452" i="21"/>
  <c r="Z452" i="21"/>
  <c r="Y452" i="21"/>
  <c r="X648" i="21"/>
  <c r="AA648" i="21"/>
  <c r="Z648" i="21"/>
  <c r="Y648" i="21"/>
  <c r="X72" i="21"/>
  <c r="AA72" i="21"/>
  <c r="Z72" i="21"/>
  <c r="Y72" i="21"/>
  <c r="X490" i="21"/>
  <c r="Y490" i="21"/>
  <c r="AA490" i="21"/>
  <c r="Z490" i="21"/>
  <c r="X633" i="21"/>
  <c r="AA633" i="21"/>
  <c r="Z633" i="21"/>
  <c r="Y633" i="21"/>
  <c r="X252" i="21"/>
  <c r="Z252" i="21"/>
  <c r="Y252" i="21"/>
  <c r="AA252" i="21"/>
  <c r="X150" i="21"/>
  <c r="Y150" i="21"/>
  <c r="Z150" i="21"/>
  <c r="AA150" i="21"/>
  <c r="X565" i="21"/>
  <c r="AA565" i="21"/>
  <c r="Z565" i="21"/>
  <c r="Y565" i="21"/>
  <c r="X482" i="21"/>
  <c r="Y482" i="21"/>
  <c r="Z482" i="21"/>
  <c r="AA482" i="21"/>
  <c r="X220" i="21"/>
  <c r="Z220" i="21"/>
  <c r="Y220" i="21"/>
  <c r="AA220" i="21"/>
  <c r="X207" i="21"/>
  <c r="Y207" i="21"/>
  <c r="AA207" i="21"/>
  <c r="Z207" i="21"/>
  <c r="X445" i="21"/>
  <c r="AA445" i="21"/>
  <c r="Z445" i="21"/>
  <c r="Y445" i="21"/>
  <c r="X197" i="21"/>
  <c r="AA197" i="21"/>
  <c r="Z197" i="21"/>
  <c r="Y197" i="21"/>
  <c r="X447" i="21"/>
  <c r="Z447" i="21"/>
  <c r="AA447" i="21"/>
  <c r="Y447" i="21"/>
  <c r="X129" i="21"/>
  <c r="AA129" i="21"/>
  <c r="Y129" i="21"/>
  <c r="Z129" i="21"/>
  <c r="X224" i="21"/>
  <c r="AA224" i="21"/>
  <c r="Y224" i="21"/>
  <c r="Z224" i="21"/>
  <c r="X305" i="21"/>
  <c r="AA305" i="21"/>
  <c r="Z305" i="21"/>
  <c r="Y305" i="21"/>
  <c r="X94" i="21"/>
  <c r="Y94" i="21"/>
  <c r="Z94" i="21"/>
  <c r="AA94" i="21"/>
  <c r="X391" i="21"/>
  <c r="AA391" i="21"/>
  <c r="Z391" i="21"/>
  <c r="Y391" i="21"/>
  <c r="X604" i="21"/>
  <c r="AA604" i="21"/>
  <c r="Z604" i="21"/>
  <c r="Y604" i="21"/>
  <c r="X580" i="21"/>
  <c r="AA580" i="21"/>
  <c r="Z580" i="21"/>
  <c r="Y580" i="21"/>
  <c r="X294" i="21"/>
  <c r="AA294" i="21"/>
  <c r="Z294" i="21"/>
  <c r="Y294" i="21"/>
  <c r="X396" i="21"/>
  <c r="Y396" i="21"/>
  <c r="AA396" i="21"/>
  <c r="Z396" i="21"/>
  <c r="X616" i="21"/>
  <c r="AA616" i="21"/>
  <c r="Z616" i="21"/>
  <c r="Y616" i="21"/>
  <c r="X139" i="21"/>
  <c r="Z139" i="21"/>
  <c r="Y139" i="21"/>
  <c r="AA139" i="21"/>
  <c r="X322" i="21"/>
  <c r="AA322" i="21"/>
  <c r="Z322" i="21"/>
  <c r="Y322" i="21"/>
  <c r="X465" i="21"/>
  <c r="AA465" i="21"/>
  <c r="Z465" i="21"/>
  <c r="Y465" i="21"/>
  <c r="X606" i="21"/>
  <c r="Y606" i="21"/>
  <c r="AA606" i="21"/>
  <c r="Z606" i="21"/>
  <c r="X47" i="21"/>
  <c r="AA47" i="21"/>
  <c r="Z47" i="21"/>
  <c r="Y47" i="21"/>
  <c r="X89" i="21"/>
  <c r="AA89" i="21"/>
  <c r="Y89" i="21"/>
  <c r="Z89" i="21"/>
  <c r="X347" i="21"/>
  <c r="AA347" i="21"/>
  <c r="Z347" i="21"/>
  <c r="Y347" i="21"/>
  <c r="X470" i="21"/>
  <c r="Y470" i="21"/>
  <c r="AA470" i="21"/>
  <c r="Z470" i="21"/>
  <c r="X568" i="21"/>
  <c r="AA568" i="21"/>
  <c r="Z568" i="21"/>
  <c r="Y568" i="21"/>
  <c r="X349" i="21"/>
  <c r="AA349" i="21"/>
  <c r="Z349" i="21"/>
  <c r="Y349" i="21"/>
  <c r="X478" i="21"/>
  <c r="Y478" i="21"/>
  <c r="AA478" i="21"/>
  <c r="Z478" i="21"/>
  <c r="X579" i="21"/>
  <c r="Z579" i="21"/>
  <c r="AA579" i="21"/>
  <c r="Y579" i="21"/>
  <c r="X92" i="21"/>
  <c r="AA92" i="21"/>
  <c r="Z92" i="21"/>
  <c r="Y92" i="21"/>
  <c r="X317" i="21"/>
  <c r="Z317" i="21"/>
  <c r="AA317" i="21"/>
  <c r="Y317" i="21"/>
  <c r="X411" i="21"/>
  <c r="AA411" i="21"/>
  <c r="Z411" i="21"/>
  <c r="Y411" i="21"/>
  <c r="X612" i="21"/>
  <c r="AA612" i="21"/>
  <c r="Z612" i="21"/>
  <c r="Y612" i="21"/>
  <c r="X151" i="21"/>
  <c r="AA151" i="21"/>
  <c r="Z151" i="21"/>
  <c r="Y151" i="21"/>
  <c r="X557" i="21"/>
  <c r="Y557" i="21"/>
  <c r="AA557" i="21"/>
  <c r="Z557" i="21"/>
  <c r="X487" i="21"/>
  <c r="Z487" i="21"/>
  <c r="AA487" i="21"/>
  <c r="Y487" i="21"/>
  <c r="X228" i="21"/>
  <c r="Z228" i="21"/>
  <c r="Y228" i="21"/>
  <c r="AA228" i="21"/>
  <c r="X264" i="21"/>
  <c r="AA264" i="21"/>
  <c r="Y264" i="21"/>
  <c r="Z264" i="21"/>
  <c r="X492" i="21"/>
  <c r="AA492" i="21"/>
  <c r="Z492" i="21"/>
  <c r="Y492" i="21"/>
  <c r="X233" i="21"/>
  <c r="AA233" i="21"/>
  <c r="Z233" i="21"/>
  <c r="Y233" i="21"/>
  <c r="X320" i="21"/>
  <c r="AA320" i="21"/>
  <c r="Y320" i="21"/>
  <c r="Z320" i="21"/>
  <c r="X77" i="21"/>
  <c r="AA77" i="21"/>
  <c r="Z77" i="21"/>
  <c r="Y77" i="21"/>
  <c r="X168" i="21"/>
  <c r="AA168" i="21"/>
  <c r="Z168" i="21"/>
  <c r="Y168" i="21"/>
  <c r="X428" i="21"/>
  <c r="AA428" i="21"/>
  <c r="Z428" i="21"/>
  <c r="Y428" i="21"/>
  <c r="X174" i="21"/>
  <c r="Y174" i="21"/>
  <c r="Z174" i="21"/>
  <c r="AA174" i="21"/>
  <c r="X321" i="21"/>
  <c r="AA321" i="21"/>
  <c r="Z321" i="21"/>
  <c r="Y321" i="21"/>
  <c r="X466" i="21"/>
  <c r="Y466" i="21"/>
  <c r="AA466" i="21"/>
  <c r="Z466" i="21"/>
  <c r="X365" i="21"/>
  <c r="AA365" i="21"/>
  <c r="Z365" i="21"/>
  <c r="Y365" i="21"/>
  <c r="X409" i="21"/>
  <c r="Z409" i="21"/>
  <c r="Y409" i="21"/>
  <c r="AA409" i="21"/>
  <c r="X479" i="21"/>
  <c r="Z479" i="21"/>
  <c r="AA479" i="21"/>
  <c r="Y479" i="21"/>
  <c r="X603" i="21"/>
  <c r="Z603" i="21"/>
  <c r="Y603" i="21"/>
  <c r="AA603" i="21"/>
  <c r="X585" i="21"/>
  <c r="Z585" i="21"/>
  <c r="Y585" i="21"/>
  <c r="AA585" i="21"/>
  <c r="X292" i="21"/>
  <c r="Z292" i="21"/>
  <c r="Y292" i="21"/>
  <c r="AA292" i="21"/>
  <c r="X70" i="21"/>
  <c r="Y70" i="21"/>
  <c r="Z70" i="21"/>
  <c r="AA70" i="21"/>
  <c r="X102" i="21"/>
  <c r="Y102" i="21"/>
  <c r="Z102" i="21"/>
  <c r="AA102" i="21"/>
  <c r="X181" i="21"/>
  <c r="AA181" i="21"/>
  <c r="Z181" i="21"/>
  <c r="Y181" i="21"/>
  <c r="X176" i="21"/>
  <c r="AA176" i="21"/>
  <c r="Z176" i="21"/>
  <c r="Y176" i="21"/>
  <c r="X285" i="21"/>
  <c r="Z285" i="21"/>
  <c r="AA285" i="21"/>
  <c r="Y285" i="21"/>
  <c r="X331" i="21"/>
  <c r="AA331" i="21"/>
  <c r="Z331" i="21"/>
  <c r="Y331" i="21"/>
  <c r="X414" i="21"/>
  <c r="AA414" i="21"/>
  <c r="Z414" i="21"/>
  <c r="Y414" i="21"/>
  <c r="X589" i="21"/>
  <c r="Y589" i="21"/>
  <c r="AA589" i="21"/>
  <c r="Z589" i="21"/>
  <c r="X556" i="21"/>
  <c r="AA556" i="21"/>
  <c r="Z556" i="21"/>
  <c r="Y556" i="21"/>
  <c r="X341" i="21"/>
  <c r="AA341" i="21"/>
  <c r="Z341" i="21"/>
  <c r="Y341" i="21"/>
  <c r="X133" i="21"/>
  <c r="AA133" i="21"/>
  <c r="Z133" i="21"/>
  <c r="Y133" i="21"/>
  <c r="X123" i="21"/>
  <c r="Z123" i="21"/>
  <c r="Y123" i="21"/>
  <c r="AA123" i="21"/>
  <c r="X450" i="21"/>
  <c r="Y450" i="21"/>
  <c r="Z450" i="21"/>
  <c r="AA450" i="21"/>
  <c r="X363" i="21"/>
  <c r="AA363" i="21"/>
  <c r="Z363" i="21"/>
  <c r="Y363" i="21"/>
  <c r="X392" i="21"/>
  <c r="AA392" i="21"/>
  <c r="Z392" i="21"/>
  <c r="Y392" i="21"/>
  <c r="X290" i="21"/>
  <c r="AA290" i="21"/>
  <c r="Z290" i="21"/>
  <c r="Y290" i="21"/>
  <c r="X58" i="21"/>
  <c r="AA58" i="21"/>
  <c r="Z58" i="21"/>
  <c r="Y58" i="21"/>
  <c r="X152" i="21"/>
  <c r="AA152" i="21"/>
  <c r="Z152" i="21"/>
  <c r="Y152" i="21"/>
  <c r="X87" i="21"/>
  <c r="AA87" i="21"/>
  <c r="Z87" i="21"/>
  <c r="Y87" i="21"/>
  <c r="X173" i="21"/>
  <c r="AA173" i="21"/>
  <c r="Z173" i="21"/>
  <c r="Y173" i="21"/>
  <c r="X395" i="21"/>
  <c r="AA395" i="21"/>
  <c r="Z395" i="21"/>
  <c r="Y395" i="21"/>
  <c r="X639" i="21"/>
  <c r="Z639" i="21"/>
  <c r="AA639" i="21"/>
  <c r="Y639" i="21"/>
  <c r="X60" i="21"/>
  <c r="AA60" i="21"/>
  <c r="Z60" i="21"/>
  <c r="Y60" i="21"/>
  <c r="X105" i="21"/>
  <c r="AA105" i="21"/>
  <c r="Y105" i="21"/>
  <c r="Z105" i="21"/>
  <c r="X288" i="21"/>
  <c r="AA288" i="21"/>
  <c r="Y288" i="21"/>
  <c r="Z288" i="21"/>
  <c r="X367" i="21"/>
  <c r="AA367" i="21"/>
  <c r="Z367" i="21"/>
  <c r="Y367" i="21"/>
  <c r="X381" i="21"/>
  <c r="AA381" i="21"/>
  <c r="Z381" i="21"/>
  <c r="Y381" i="21"/>
  <c r="X535" i="21"/>
  <c r="Z535" i="21"/>
  <c r="AA535" i="21"/>
  <c r="Y535" i="21"/>
  <c r="X122" i="21"/>
  <c r="AA122" i="21"/>
  <c r="Z122" i="21"/>
  <c r="Y122" i="21"/>
  <c r="X101" i="21"/>
  <c r="AA101" i="21"/>
  <c r="Z101" i="21"/>
  <c r="Y101" i="21"/>
  <c r="X91" i="21"/>
  <c r="Z91" i="21"/>
  <c r="Y91" i="21"/>
  <c r="AA91" i="21"/>
  <c r="X269" i="21"/>
  <c r="Z269" i="21"/>
  <c r="Y269" i="21"/>
  <c r="AA269" i="21"/>
  <c r="X298" i="21"/>
  <c r="AA298" i="21"/>
  <c r="Y298" i="21"/>
  <c r="Z298" i="21"/>
  <c r="X467" i="21"/>
  <c r="Z467" i="21"/>
  <c r="AA467" i="21"/>
  <c r="Y467" i="21"/>
  <c r="X528" i="21"/>
  <c r="AA528" i="21"/>
  <c r="Z528" i="21"/>
  <c r="Y528" i="21"/>
  <c r="X577" i="21"/>
  <c r="AA577" i="21"/>
  <c r="Z577" i="21"/>
  <c r="Y577" i="21"/>
  <c r="X178" i="21"/>
  <c r="AA178" i="21"/>
  <c r="Z178" i="21"/>
  <c r="Y178" i="21"/>
  <c r="X115" i="21"/>
  <c r="Z115" i="21"/>
  <c r="Y115" i="21"/>
  <c r="AA115" i="21"/>
  <c r="X270" i="21"/>
  <c r="AA270" i="21"/>
  <c r="Z270" i="21"/>
  <c r="Y270" i="21"/>
  <c r="X432" i="21"/>
  <c r="AA432" i="21"/>
  <c r="Z432" i="21"/>
  <c r="Y432" i="21"/>
  <c r="X386" i="21"/>
  <c r="AA386" i="21"/>
  <c r="Z386" i="21"/>
  <c r="Y386" i="21"/>
  <c r="X499" i="21"/>
  <c r="Z499" i="21"/>
  <c r="AA499" i="21"/>
  <c r="Y499" i="21"/>
  <c r="X608" i="21"/>
  <c r="AA608" i="21"/>
  <c r="Z608" i="21"/>
  <c r="Y608" i="21"/>
  <c r="X106" i="21"/>
  <c r="AA106" i="21"/>
  <c r="Z106" i="21"/>
  <c r="Y106" i="21"/>
  <c r="X238" i="21"/>
  <c r="AA238" i="21"/>
  <c r="Z238" i="21"/>
  <c r="Y238" i="21"/>
  <c r="X359" i="21"/>
  <c r="Y359" i="21"/>
  <c r="AA359" i="21"/>
  <c r="Z359" i="21"/>
  <c r="X64" i="21"/>
  <c r="AA64" i="21"/>
  <c r="Z64" i="21"/>
  <c r="Y64" i="21"/>
  <c r="X458" i="21"/>
  <c r="Y458" i="21"/>
  <c r="AA458" i="21"/>
  <c r="Z458" i="21"/>
  <c r="X141" i="21"/>
  <c r="AA141" i="21"/>
  <c r="Z141" i="21"/>
  <c r="Y141" i="21"/>
  <c r="X156" i="21"/>
  <c r="AA156" i="21"/>
  <c r="Z156" i="21"/>
  <c r="Y156" i="21"/>
  <c r="X620" i="21"/>
  <c r="AA620" i="21"/>
  <c r="Z620" i="21"/>
  <c r="Y620" i="21"/>
  <c r="X80" i="21"/>
  <c r="AA80" i="21"/>
  <c r="Z80" i="21"/>
  <c r="Y80" i="21"/>
  <c r="X334" i="21"/>
  <c r="AA334" i="21"/>
  <c r="Z334" i="21"/>
  <c r="Y334" i="21"/>
  <c r="X485" i="21"/>
  <c r="AA485" i="21"/>
  <c r="Z485" i="21"/>
  <c r="Y485" i="21"/>
  <c r="X587" i="21"/>
  <c r="Z587" i="21"/>
  <c r="AA587" i="21"/>
  <c r="Y587" i="21"/>
  <c r="X289" i="21"/>
  <c r="AA289" i="21"/>
  <c r="Z289" i="21"/>
  <c r="Y289" i="21"/>
  <c r="X272" i="21"/>
  <c r="AA272" i="21"/>
  <c r="Y272" i="21"/>
  <c r="Z272" i="21"/>
  <c r="X533" i="21"/>
  <c r="AA533" i="21"/>
  <c r="Z533" i="21"/>
  <c r="Y533" i="21"/>
  <c r="X494" i="21"/>
  <c r="Y494" i="21"/>
  <c r="AA494" i="21"/>
  <c r="Z494" i="21"/>
  <c r="X206" i="21"/>
  <c r="AA206" i="21"/>
  <c r="Z206" i="21"/>
  <c r="Y206" i="21"/>
  <c r="X134" i="21"/>
  <c r="Y134" i="21"/>
  <c r="Z134" i="21"/>
  <c r="AA134" i="21"/>
  <c r="X232" i="21"/>
  <c r="AA232" i="21"/>
  <c r="Y232" i="21"/>
  <c r="Z232" i="21"/>
  <c r="X222" i="21"/>
  <c r="AA222" i="21"/>
  <c r="Z222" i="21"/>
  <c r="Y222" i="21"/>
  <c r="X214" i="21"/>
  <c r="AA214" i="21"/>
  <c r="Z214" i="21"/>
  <c r="Y214" i="21"/>
  <c r="X307" i="21"/>
  <c r="AA307" i="21"/>
  <c r="Z307" i="21"/>
  <c r="Y307" i="21"/>
  <c r="X301" i="21"/>
  <c r="Z301" i="21"/>
  <c r="AA301" i="21"/>
  <c r="Y301" i="21"/>
  <c r="X262" i="21"/>
  <c r="AA262" i="21"/>
  <c r="Z262" i="21"/>
  <c r="Y262" i="21"/>
  <c r="X563" i="21"/>
  <c r="Z563" i="21"/>
  <c r="AA563" i="21"/>
  <c r="Y563" i="21"/>
  <c r="X274" i="21"/>
  <c r="AA274" i="21"/>
  <c r="Z274" i="21"/>
  <c r="Y274" i="21"/>
  <c r="X144" i="21"/>
  <c r="AA144" i="21"/>
  <c r="Z144" i="21"/>
  <c r="Y144" i="21"/>
  <c r="X330" i="21"/>
  <c r="AA330" i="21"/>
  <c r="Z330" i="21"/>
  <c r="Y330" i="21"/>
  <c r="X514" i="21"/>
  <c r="Y514" i="21"/>
  <c r="Z514" i="21"/>
  <c r="AA514" i="21"/>
  <c r="X521" i="21"/>
  <c r="Z521" i="21"/>
  <c r="Y521" i="21"/>
  <c r="AA521" i="21"/>
  <c r="X619" i="21"/>
  <c r="Z619" i="21"/>
  <c r="AA619" i="21"/>
  <c r="Y619" i="21"/>
  <c r="X329" i="21"/>
  <c r="AA329" i="21"/>
  <c r="Z329" i="21"/>
  <c r="Y329" i="21"/>
  <c r="X463" i="21"/>
  <c r="Z463" i="21"/>
  <c r="AA463" i="21"/>
  <c r="Y463" i="21"/>
  <c r="X634" i="21"/>
  <c r="Y634" i="21"/>
  <c r="AA634" i="21"/>
  <c r="Z634" i="21"/>
  <c r="X100" i="21"/>
  <c r="AA100" i="21"/>
  <c r="Z100" i="21"/>
  <c r="Y100" i="21"/>
  <c r="X242" i="21"/>
  <c r="AA242" i="21"/>
  <c r="Y242" i="21"/>
  <c r="Z242" i="21"/>
  <c r="X384" i="21"/>
  <c r="AA384" i="21"/>
  <c r="Z384" i="21"/>
  <c r="Y384" i="21"/>
  <c r="X62" i="21"/>
  <c r="Y62" i="21"/>
  <c r="Z62" i="21"/>
  <c r="AA62" i="21"/>
  <c r="X190" i="21"/>
  <c r="Y190" i="21"/>
  <c r="Z190" i="21"/>
  <c r="AA190" i="21"/>
  <c r="X423" i="21"/>
  <c r="AA423" i="21"/>
  <c r="Z423" i="21"/>
  <c r="Y423" i="21"/>
  <c r="X539" i="21"/>
  <c r="Z539" i="21"/>
  <c r="Y539" i="21"/>
  <c r="AA539" i="21"/>
  <c r="X143" i="21"/>
  <c r="AA143" i="21"/>
  <c r="Z143" i="21"/>
  <c r="Y143" i="21"/>
  <c r="X213" i="21"/>
  <c r="Z213" i="21"/>
  <c r="Y213" i="21"/>
  <c r="AA213" i="21"/>
  <c r="X515" i="21"/>
  <c r="Z515" i="21"/>
  <c r="AA515" i="21"/>
  <c r="Y515" i="21"/>
  <c r="X71" i="21"/>
  <c r="AA71" i="21"/>
  <c r="Z71" i="21"/>
  <c r="Y71" i="21"/>
  <c r="X354" i="21"/>
  <c r="AA354" i="21"/>
  <c r="Y354" i="21"/>
  <c r="Z354" i="21"/>
  <c r="X237" i="21"/>
  <c r="Z237" i="21"/>
  <c r="AA237" i="21"/>
  <c r="Y237" i="21"/>
  <c r="X495" i="21"/>
  <c r="Z495" i="21"/>
  <c r="AA495" i="21"/>
  <c r="Y495" i="21"/>
  <c r="X93" i="21"/>
  <c r="AA93" i="21"/>
  <c r="Z93" i="21"/>
  <c r="Y93" i="21"/>
  <c r="X146" i="21"/>
  <c r="AA146" i="21"/>
  <c r="Z146" i="21"/>
  <c r="Y146" i="21"/>
  <c r="X582" i="21"/>
  <c r="Y582" i="21"/>
  <c r="AA582" i="21"/>
  <c r="Z582" i="21"/>
  <c r="X618" i="21"/>
  <c r="Y618" i="21"/>
  <c r="AA618" i="21"/>
  <c r="Z618" i="21"/>
  <c r="X484" i="21"/>
  <c r="AA484" i="21"/>
  <c r="Z484" i="21"/>
  <c r="Y484" i="21"/>
  <c r="X148" i="21"/>
  <c r="AA148" i="21"/>
  <c r="Z148" i="21"/>
  <c r="Y148" i="21"/>
  <c r="X111" i="21"/>
  <c r="AA111" i="21"/>
  <c r="Z111" i="21"/>
  <c r="Y111" i="21"/>
  <c r="X244" i="21"/>
  <c r="Z244" i="21"/>
  <c r="Y244" i="21"/>
  <c r="AA244" i="21"/>
  <c r="X203" i="21"/>
  <c r="AA203" i="21"/>
  <c r="Z203" i="21"/>
  <c r="Y203" i="21"/>
  <c r="X380" i="21"/>
  <c r="Y380" i="21"/>
  <c r="Z380" i="21"/>
  <c r="AA380" i="21"/>
  <c r="X325" i="21"/>
  <c r="Z325" i="21"/>
  <c r="AA325" i="21"/>
  <c r="Y325" i="21"/>
  <c r="X503" i="21"/>
  <c r="Z503" i="21"/>
  <c r="AA503" i="21"/>
  <c r="Y503" i="21"/>
  <c r="X408" i="21"/>
  <c r="AA408" i="21"/>
  <c r="Z408" i="21"/>
  <c r="Y408" i="21"/>
  <c r="X496" i="21"/>
  <c r="AA496" i="21"/>
  <c r="Z496" i="21"/>
  <c r="Y496" i="21"/>
  <c r="X617" i="21"/>
  <c r="Z617" i="21"/>
  <c r="Y617" i="21"/>
  <c r="AA617" i="21"/>
  <c r="X622" i="21"/>
  <c r="Y622" i="21"/>
  <c r="AA622" i="21"/>
  <c r="Z622" i="21"/>
  <c r="X96" i="21"/>
  <c r="AA96" i="21"/>
  <c r="Z96" i="21"/>
  <c r="Y96" i="21"/>
  <c r="X76" i="21"/>
  <c r="AA76" i="21"/>
  <c r="Z76" i="21"/>
  <c r="Y76" i="21"/>
  <c r="X276" i="21"/>
  <c r="Z276" i="21"/>
  <c r="Y276" i="21"/>
  <c r="AA276" i="21"/>
  <c r="X312" i="21"/>
  <c r="AA312" i="21"/>
  <c r="Y312" i="21"/>
  <c r="Z312" i="21"/>
  <c r="X332" i="21"/>
  <c r="Z332" i="21"/>
  <c r="Y332" i="21"/>
  <c r="AA332" i="21"/>
  <c r="X453" i="21"/>
  <c r="AA453" i="21"/>
  <c r="Z453" i="21"/>
  <c r="Y453" i="21"/>
  <c r="X385" i="21"/>
  <c r="Z385" i="21"/>
  <c r="Y385" i="21"/>
  <c r="AA385" i="21"/>
  <c r="X551" i="21"/>
  <c r="Z551" i="21"/>
  <c r="AA551" i="21"/>
  <c r="Y551" i="21"/>
  <c r="X300" i="21"/>
  <c r="Z300" i="21"/>
  <c r="Y300" i="21"/>
  <c r="AA300" i="21"/>
  <c r="X50" i="21"/>
  <c r="AA50" i="21"/>
  <c r="Z50" i="21"/>
  <c r="Y50" i="21"/>
  <c r="X97" i="21"/>
  <c r="AA97" i="21"/>
  <c r="Y97" i="21"/>
  <c r="Z97" i="21"/>
  <c r="X136" i="21"/>
  <c r="AA136" i="21"/>
  <c r="Z136" i="21"/>
  <c r="Y136" i="21"/>
  <c r="X275" i="21"/>
  <c r="AA275" i="21"/>
  <c r="Z275" i="21"/>
  <c r="Y275" i="21"/>
  <c r="X394" i="21"/>
  <c r="AA394" i="21"/>
  <c r="Z394" i="21"/>
  <c r="Y394" i="21"/>
  <c r="X486" i="21"/>
  <c r="Y486" i="21"/>
  <c r="AA486" i="21"/>
  <c r="Z486" i="21"/>
  <c r="X559" i="21"/>
  <c r="Z559" i="21"/>
  <c r="AA559" i="21"/>
  <c r="Y559" i="21"/>
  <c r="X406" i="21"/>
  <c r="AA406" i="21"/>
  <c r="Z406" i="21"/>
  <c r="Y406" i="21"/>
  <c r="X57" i="21"/>
  <c r="AA57" i="21"/>
  <c r="Y57" i="21"/>
  <c r="Z57" i="21"/>
  <c r="X131" i="21"/>
  <c r="Z131" i="21"/>
  <c r="Y131" i="21"/>
  <c r="AA131" i="21"/>
  <c r="X103" i="21"/>
  <c r="AA103" i="21"/>
  <c r="Z103" i="21"/>
  <c r="Y103" i="21"/>
  <c r="X404" i="21"/>
  <c r="Y404" i="21"/>
  <c r="AA404" i="21"/>
  <c r="Z404" i="21"/>
  <c r="X400" i="21"/>
  <c r="AA400" i="21"/>
  <c r="Z400" i="21"/>
  <c r="Y400" i="21"/>
  <c r="X502" i="21"/>
  <c r="Y502" i="21"/>
  <c r="AA502" i="21"/>
  <c r="Z502" i="21"/>
  <c r="X573" i="21"/>
  <c r="AA573" i="21"/>
  <c r="Z573" i="21"/>
  <c r="Y573" i="21"/>
  <c r="X65" i="21"/>
  <c r="AA65" i="21"/>
  <c r="Y65" i="21"/>
  <c r="Z65" i="21"/>
  <c r="X82" i="21"/>
  <c r="AA82" i="21"/>
  <c r="Z82" i="21"/>
  <c r="Y82" i="21"/>
  <c r="X114" i="21"/>
  <c r="AA114" i="21"/>
  <c r="Z114" i="21"/>
  <c r="Y114" i="21"/>
  <c r="X256" i="21"/>
  <c r="AA256" i="21"/>
  <c r="Y256" i="21"/>
  <c r="Z256" i="21"/>
  <c r="X339" i="21"/>
  <c r="AA339" i="21"/>
  <c r="Z339" i="21"/>
  <c r="Y339" i="21"/>
  <c r="X405" i="21"/>
  <c r="AA405" i="21"/>
  <c r="Z405" i="21"/>
  <c r="Y405" i="21"/>
  <c r="X471" i="21"/>
  <c r="Z471" i="21"/>
  <c r="AA471" i="21"/>
  <c r="Y471" i="21"/>
  <c r="X562" i="21"/>
  <c r="Y562" i="21"/>
  <c r="AA562" i="21"/>
  <c r="Z562" i="21"/>
  <c r="X59" i="21"/>
  <c r="Z59" i="21"/>
  <c r="Y59" i="21"/>
  <c r="AA59" i="21"/>
  <c r="X182" i="21"/>
  <c r="Y182" i="21"/>
  <c r="Z182" i="21"/>
  <c r="AA182" i="21"/>
  <c r="X268" i="21"/>
  <c r="Z268" i="21"/>
  <c r="Y268" i="21"/>
  <c r="AA268" i="21"/>
  <c r="X291" i="21"/>
  <c r="AA291" i="21"/>
  <c r="Z291" i="21"/>
  <c r="Y291" i="21"/>
  <c r="X498" i="21"/>
  <c r="Y498" i="21"/>
  <c r="AA498" i="21"/>
  <c r="Z498" i="21"/>
  <c r="X506" i="21"/>
  <c r="Y506" i="21"/>
  <c r="AA506" i="21"/>
  <c r="Z506" i="21"/>
  <c r="X574" i="21"/>
  <c r="Y574" i="21"/>
  <c r="AA574" i="21"/>
  <c r="Z574" i="21"/>
  <c r="X607" i="21"/>
  <c r="Z607" i="21"/>
  <c r="AA607" i="21"/>
  <c r="Y607" i="21"/>
  <c r="X188" i="21"/>
  <c r="AA188" i="21"/>
  <c r="Z188" i="21"/>
  <c r="Y188" i="21"/>
  <c r="X128" i="21"/>
  <c r="AA128" i="21"/>
  <c r="Z128" i="21"/>
  <c r="Y128" i="21"/>
  <c r="X314" i="21"/>
  <c r="AA314" i="21"/>
  <c r="Z314" i="21"/>
  <c r="Y314" i="21"/>
  <c r="X420" i="21"/>
  <c r="Y420" i="21"/>
  <c r="AA420" i="21"/>
  <c r="Z420" i="21"/>
  <c r="X413" i="21"/>
  <c r="AA413" i="21"/>
  <c r="Z413" i="21"/>
  <c r="Y413" i="21"/>
  <c r="X550" i="21"/>
  <c r="Y550" i="21"/>
  <c r="AA550" i="21"/>
  <c r="Z550" i="21"/>
  <c r="X624" i="21"/>
  <c r="AA624" i="21"/>
  <c r="Z624" i="21"/>
  <c r="Y624" i="21"/>
  <c r="X235" i="21"/>
  <c r="AA235" i="21"/>
  <c r="Z235" i="21"/>
  <c r="Y235" i="21"/>
  <c r="X500" i="21"/>
  <c r="AA500" i="21"/>
  <c r="Y500" i="21"/>
  <c r="Z500" i="21"/>
  <c r="X155" i="21"/>
  <c r="Z155" i="21"/>
  <c r="Y155" i="21"/>
  <c r="AA155" i="21"/>
  <c r="X183" i="21"/>
  <c r="AA183" i="21"/>
  <c r="Z183" i="21"/>
  <c r="Y183" i="21"/>
  <c r="X455" i="21"/>
  <c r="Z455" i="21"/>
  <c r="AA455" i="21"/>
  <c r="Y455" i="21"/>
  <c r="X230" i="21"/>
  <c r="AA230" i="21"/>
  <c r="Z230" i="21"/>
  <c r="Y230" i="21"/>
  <c r="X239" i="21"/>
  <c r="Y239" i="21"/>
  <c r="AA239" i="21"/>
  <c r="Z239" i="21"/>
  <c r="X109" i="21"/>
  <c r="AA109" i="21"/>
  <c r="Z109" i="21"/>
  <c r="Y109" i="21"/>
  <c r="X372" i="21"/>
  <c r="AA372" i="21"/>
  <c r="Z372" i="21"/>
  <c r="Y372" i="21"/>
  <c r="X403" i="21"/>
  <c r="AA403" i="21"/>
  <c r="Z403" i="21"/>
  <c r="Y403" i="21"/>
  <c r="X127" i="21"/>
  <c r="AA127" i="21"/>
  <c r="Z127" i="21"/>
  <c r="Y127" i="21"/>
  <c r="X304" i="21"/>
  <c r="AA304" i="21"/>
  <c r="Y304" i="21"/>
  <c r="Z304" i="21"/>
  <c r="X555" i="21"/>
  <c r="Z555" i="21"/>
  <c r="AA555" i="21"/>
  <c r="Y555" i="21"/>
  <c r="X631" i="21"/>
  <c r="Z631" i="21"/>
  <c r="AA631" i="21"/>
  <c r="Y631" i="21"/>
  <c r="X167" i="21"/>
  <c r="AA167" i="21"/>
  <c r="Z167" i="21"/>
  <c r="Y167" i="21"/>
  <c r="X204" i="21"/>
  <c r="Z204" i="21"/>
  <c r="Y204" i="21"/>
  <c r="AA204" i="21"/>
  <c r="X627" i="21"/>
  <c r="Z627" i="21"/>
  <c r="AA627" i="21"/>
  <c r="Y627" i="21"/>
  <c r="X223" i="21"/>
  <c r="Y223" i="21"/>
  <c r="AA223" i="21"/>
  <c r="Z223" i="21"/>
  <c r="X561" i="21"/>
  <c r="AA561" i="21"/>
  <c r="Z561" i="21"/>
  <c r="Y561" i="21"/>
  <c r="X271" i="21"/>
  <c r="Y271" i="21"/>
  <c r="AA271" i="21"/>
  <c r="Z271" i="21"/>
  <c r="X108" i="21"/>
  <c r="AA108" i="21"/>
  <c r="Z108" i="21"/>
  <c r="Y108" i="21"/>
  <c r="X335" i="21"/>
  <c r="Y335" i="21"/>
  <c r="AA335" i="21"/>
  <c r="Z335" i="21"/>
  <c r="X522" i="21"/>
  <c r="Y522" i="21"/>
  <c r="AA522" i="21"/>
  <c r="Z522" i="21"/>
  <c r="X67" i="21"/>
  <c r="Z67" i="21"/>
  <c r="Y67" i="21"/>
  <c r="AA67" i="21"/>
  <c r="X516" i="21"/>
  <c r="AA516" i="21"/>
  <c r="Z516" i="21"/>
  <c r="Y516" i="21"/>
  <c r="X302" i="21"/>
  <c r="AA302" i="21"/>
  <c r="Z302" i="21"/>
  <c r="Y302" i="21"/>
  <c r="X554" i="21"/>
  <c r="Y554" i="21"/>
  <c r="AA554" i="21"/>
  <c r="Z554" i="21"/>
  <c r="X164" i="21"/>
  <c r="AA164" i="21"/>
  <c r="Z164" i="21"/>
  <c r="Y164" i="21"/>
  <c r="X598" i="21"/>
  <c r="Y598" i="21"/>
  <c r="AA598" i="21"/>
  <c r="Z598" i="21"/>
  <c r="X153" i="21"/>
  <c r="AA153" i="21"/>
  <c r="Y153" i="21"/>
  <c r="Z153" i="21"/>
  <c r="X427" i="21"/>
  <c r="Z427" i="21"/>
  <c r="AA427" i="21"/>
  <c r="Y427" i="21"/>
  <c r="X68" i="21"/>
  <c r="AA68" i="21"/>
  <c r="Z68" i="21"/>
  <c r="Y68" i="21"/>
  <c r="X368" i="21"/>
  <c r="AA368" i="21"/>
  <c r="Z368" i="21"/>
  <c r="Y368" i="21"/>
  <c r="X572" i="21"/>
  <c r="AA572" i="21"/>
  <c r="Z572" i="21"/>
  <c r="Y572" i="21"/>
  <c r="X195" i="21"/>
  <c r="Z195" i="21"/>
  <c r="Y195" i="21"/>
  <c r="AA195" i="21"/>
  <c r="X548" i="21"/>
  <c r="AA548" i="21"/>
  <c r="Z548" i="21"/>
  <c r="Y548" i="21"/>
  <c r="X621" i="21"/>
  <c r="Y621" i="21"/>
  <c r="AA621" i="21"/>
  <c r="Z621" i="21"/>
  <c r="X210" i="21"/>
  <c r="AA210" i="21"/>
  <c r="Z210" i="21"/>
  <c r="Y210" i="21"/>
  <c r="X647" i="21"/>
  <c r="Z647" i="21"/>
  <c r="AA647" i="21"/>
  <c r="Y647" i="21"/>
  <c r="X180" i="21"/>
  <c r="AA180" i="21"/>
  <c r="Z180" i="21"/>
  <c r="Y180" i="21"/>
  <c r="X216" i="21"/>
  <c r="AA216" i="21"/>
  <c r="Y216" i="21"/>
  <c r="Z216" i="21"/>
  <c r="X120" i="21"/>
  <c r="AA120" i="21"/>
  <c r="Z120" i="21"/>
  <c r="Y120" i="21"/>
  <c r="X377" i="21"/>
  <c r="AA377" i="21"/>
  <c r="Z377" i="21"/>
  <c r="Y377" i="21"/>
  <c r="X595" i="21"/>
  <c r="Z595" i="21"/>
  <c r="AA595" i="21"/>
  <c r="Y595" i="21"/>
  <c r="X245" i="21"/>
  <c r="Z245" i="21"/>
  <c r="AA245" i="21"/>
  <c r="Y245" i="21"/>
  <c r="X419" i="21"/>
  <c r="AA419" i="21"/>
  <c r="Z419" i="21"/>
  <c r="Y419" i="21"/>
  <c r="X163" i="21"/>
  <c r="Z163" i="21"/>
  <c r="Y163" i="21"/>
  <c r="AA163" i="21"/>
  <c r="X436" i="21"/>
  <c r="AA436" i="21"/>
  <c r="Y436" i="21"/>
  <c r="Z436" i="21"/>
  <c r="X327" i="21"/>
  <c r="Y327" i="21"/>
  <c r="Z327" i="21"/>
  <c r="AA327" i="21"/>
  <c r="X520" i="21"/>
  <c r="AA520" i="21"/>
  <c r="Z520" i="21"/>
  <c r="Y520" i="21"/>
  <c r="X643" i="21"/>
  <c r="Z643" i="21"/>
  <c r="AA643" i="21"/>
  <c r="Y643" i="21"/>
  <c r="X191" i="21"/>
  <c r="AA191" i="21"/>
  <c r="Z191" i="21"/>
  <c r="Y191" i="21"/>
  <c r="X247" i="21"/>
  <c r="Y247" i="21"/>
  <c r="AA247" i="21"/>
  <c r="Z247" i="21"/>
  <c r="X348" i="21"/>
  <c r="Z348" i="21"/>
  <c r="Y348" i="21"/>
  <c r="AA348" i="21"/>
  <c r="X476" i="21"/>
  <c r="AA476" i="21"/>
  <c r="Z476" i="21"/>
  <c r="Y476" i="21"/>
  <c r="X369" i="21"/>
  <c r="AA369" i="21"/>
  <c r="Z369" i="21"/>
  <c r="Y369" i="21"/>
  <c r="X537" i="21"/>
  <c r="AA537" i="21"/>
  <c r="Z537" i="21"/>
  <c r="Y537" i="21"/>
  <c r="X646" i="21"/>
  <c r="Y646" i="21"/>
  <c r="AA646" i="21"/>
  <c r="Z646" i="21"/>
  <c r="X344" i="21"/>
  <c r="AA344" i="21"/>
  <c r="Z344" i="21"/>
  <c r="Y344" i="21"/>
  <c r="X112" i="21"/>
  <c r="AA112" i="21"/>
  <c r="Z112" i="21"/>
  <c r="Y112" i="21"/>
  <c r="X54" i="21"/>
  <c r="Y54" i="21"/>
  <c r="Z54" i="21"/>
  <c r="AA54" i="21"/>
  <c r="X249" i="21"/>
  <c r="AA249" i="21"/>
  <c r="Z249" i="21"/>
  <c r="Y249" i="21"/>
  <c r="X448" i="21"/>
  <c r="AA448" i="21"/>
  <c r="Z448" i="21"/>
  <c r="Y448" i="21"/>
  <c r="X382" i="21"/>
  <c r="AA382" i="21"/>
  <c r="Z382" i="21"/>
  <c r="Y382" i="21"/>
  <c r="X526" i="21"/>
  <c r="Y526" i="21"/>
  <c r="AA526" i="21"/>
  <c r="Z526" i="21"/>
  <c r="X530" i="21"/>
  <c r="Y530" i="21"/>
  <c r="AA530" i="21"/>
  <c r="Z530" i="21"/>
  <c r="X350" i="21"/>
  <c r="AA350" i="21"/>
  <c r="Z350" i="21"/>
  <c r="Y350" i="21"/>
  <c r="X113" i="21"/>
  <c r="AA113" i="21"/>
  <c r="Y113" i="21"/>
  <c r="Z113" i="21"/>
  <c r="X186" i="21"/>
  <c r="AA186" i="21"/>
  <c r="Z186" i="21"/>
  <c r="Y186" i="21"/>
  <c r="X265" i="21"/>
  <c r="AA265" i="21"/>
  <c r="Z265" i="21"/>
  <c r="Y265" i="21"/>
  <c r="X293" i="21"/>
  <c r="Z293" i="21"/>
  <c r="AA293" i="21"/>
  <c r="Y293" i="21"/>
  <c r="X287" i="21"/>
  <c r="Y287" i="21"/>
  <c r="AA287" i="21"/>
  <c r="Z287" i="21"/>
  <c r="X407" i="21"/>
  <c r="AA407" i="21"/>
  <c r="Z407" i="21"/>
  <c r="Y407" i="21"/>
  <c r="X613" i="21"/>
  <c r="AA613" i="21"/>
  <c r="Z613" i="21"/>
  <c r="Y613" i="21"/>
  <c r="X324" i="21"/>
  <c r="Z324" i="21"/>
  <c r="Y324" i="21"/>
  <c r="AA324" i="21"/>
  <c r="X125" i="21"/>
  <c r="AA125" i="21"/>
  <c r="Z125" i="21"/>
  <c r="Y125" i="21"/>
  <c r="X263" i="21"/>
  <c r="Y263" i="21"/>
  <c r="Z263" i="21"/>
  <c r="AA263" i="21"/>
  <c r="X299" i="21"/>
  <c r="AA299" i="21"/>
  <c r="Z299" i="21"/>
  <c r="Y299" i="21"/>
  <c r="X303" i="21"/>
  <c r="Y303" i="21"/>
  <c r="AA303" i="21"/>
  <c r="Z303" i="21"/>
  <c r="X483" i="21"/>
  <c r="Z483" i="21"/>
  <c r="AA483" i="21"/>
  <c r="Y483" i="21"/>
  <c r="X477" i="21"/>
  <c r="AA477" i="21"/>
  <c r="Z477" i="21"/>
  <c r="Y477" i="21"/>
  <c r="X358" i="21"/>
  <c r="AA358" i="21"/>
  <c r="Z358" i="21"/>
  <c r="Y358" i="21"/>
  <c r="X234" i="21"/>
  <c r="AA234" i="21"/>
  <c r="Y234" i="21"/>
  <c r="Z234" i="21"/>
  <c r="X542" i="21"/>
  <c r="Y542" i="21"/>
  <c r="AA542" i="21"/>
  <c r="Z542" i="21"/>
  <c r="X208" i="21"/>
  <c r="AA208" i="21"/>
  <c r="Y208" i="21"/>
  <c r="Z208" i="21"/>
  <c r="X388" i="21"/>
  <c r="Y388" i="21"/>
  <c r="AA388" i="21"/>
  <c r="Z388" i="21"/>
  <c r="X124" i="21"/>
  <c r="AA124" i="21"/>
  <c r="Z124" i="21"/>
  <c r="Y124" i="21"/>
  <c r="X480" i="21"/>
  <c r="AA480" i="21"/>
  <c r="Z480" i="21"/>
  <c r="Y480" i="21"/>
  <c r="X650" i="21"/>
  <c r="AA650" i="21"/>
  <c r="Z650" i="21"/>
  <c r="Y650" i="21"/>
  <c r="X149" i="21"/>
  <c r="AA149" i="21"/>
  <c r="Z149" i="21"/>
  <c r="Y149" i="21"/>
  <c r="X473" i="21"/>
  <c r="AA473" i="21"/>
  <c r="Z473" i="21"/>
  <c r="Y473" i="21"/>
  <c r="X472" i="21"/>
  <c r="AA472" i="21"/>
  <c r="Z472" i="21"/>
  <c r="Y472" i="21"/>
  <c r="X205" i="21"/>
  <c r="Z205" i="21"/>
  <c r="Y205" i="21"/>
  <c r="AA205" i="21"/>
  <c r="X241" i="21"/>
  <c r="AA241" i="21"/>
  <c r="Z241" i="21"/>
  <c r="Y241" i="21"/>
  <c r="X605" i="21"/>
  <c r="AA605" i="21"/>
  <c r="Z605" i="21"/>
  <c r="Y605" i="21"/>
  <c r="X221" i="21"/>
  <c r="Z221" i="21"/>
  <c r="AA221" i="21"/>
  <c r="Y221" i="21"/>
  <c r="X225" i="21"/>
  <c r="AA225" i="21"/>
  <c r="Z225" i="21"/>
  <c r="Y225" i="21"/>
  <c r="X393" i="21"/>
  <c r="Z393" i="21"/>
  <c r="Y393" i="21"/>
  <c r="AA393" i="21"/>
  <c r="X202" i="21"/>
  <c r="AA202" i="21"/>
  <c r="Z202" i="21"/>
  <c r="Y202" i="21"/>
  <c r="X46" i="21"/>
  <c r="AA46" i="21"/>
  <c r="Z46" i="21"/>
  <c r="Y46" i="21"/>
  <c r="X38" i="21"/>
  <c r="AA38" i="21"/>
  <c r="Z38" i="21"/>
  <c r="Y38" i="21"/>
  <c r="X42" i="21"/>
  <c r="AA42" i="21"/>
  <c r="Z42" i="21"/>
  <c r="Y42" i="21"/>
  <c r="X43" i="21"/>
  <c r="AA43" i="21"/>
  <c r="Z43" i="21"/>
  <c r="Y43" i="21"/>
  <c r="X39" i="21"/>
  <c r="Z39" i="21"/>
  <c r="AA39" i="21"/>
  <c r="Y39" i="21"/>
  <c r="X36" i="21"/>
  <c r="Y36" i="21"/>
  <c r="AA36" i="21"/>
  <c r="Z36" i="21"/>
  <c r="X35" i="21"/>
  <c r="AA35" i="21"/>
  <c r="Z35" i="21"/>
  <c r="Y35" i="21"/>
  <c r="X37" i="21"/>
  <c r="AA37" i="21"/>
  <c r="Z37" i="21"/>
  <c r="Y37" i="21"/>
  <c r="X44" i="21"/>
  <c r="Y44" i="21"/>
  <c r="AA44" i="21"/>
  <c r="Z44" i="21"/>
  <c r="X40" i="21"/>
  <c r="AA40" i="21"/>
  <c r="Z40" i="21"/>
  <c r="Y40" i="21"/>
  <c r="X41" i="21"/>
  <c r="Z41" i="21"/>
  <c r="Y41" i="21"/>
  <c r="AA41" i="21"/>
  <c r="X45" i="21"/>
  <c r="AA45" i="21"/>
  <c r="Z45" i="21"/>
  <c r="Y45" i="21"/>
  <c r="R4" i="21"/>
  <c r="X3" i="21" l="1"/>
  <c r="Z3" i="21"/>
  <c r="Y3" i="21"/>
  <c r="AA3" i="21"/>
  <c r="Y2" i="21"/>
  <c r="Y4" i="21" s="1"/>
  <c r="X2" i="21"/>
  <c r="AA2" i="21"/>
  <c r="Z2" i="21"/>
  <c r="AA4" i="21" l="1"/>
  <c r="Z4" i="21"/>
  <c r="X4" i="21"/>
</calcChain>
</file>

<file path=xl/sharedStrings.xml><?xml version="1.0" encoding="utf-8"?>
<sst xmlns="http://schemas.openxmlformats.org/spreadsheetml/2006/main" count="83" uniqueCount="79">
  <si>
    <t>Unit ID</t>
  </si>
  <si>
    <t>Date</t>
  </si>
  <si>
    <t>Unit 1 Actual Heat Input (mmBtu/day)</t>
  </si>
  <si>
    <t>Unit 2 Actual Heat Input (mmBtu/day)</t>
  </si>
  <si>
    <t>Unit 3 Actual Heat Input (mmBtu/day)</t>
  </si>
  <si>
    <t>Unit 1 Actual NOx Mass (lbs/day)</t>
  </si>
  <si>
    <t>Unit 1  RACT allowable (lbs/day)</t>
  </si>
  <si>
    <t>Unit 2 RACT allowable (lbs/day)</t>
  </si>
  <si>
    <t>Unit 3 RACT allowable (lbs/day)</t>
  </si>
  <si>
    <t>21-22 Avg</t>
  </si>
  <si>
    <t>Unit 3 actual NOx Mass (lbs/day)</t>
  </si>
  <si>
    <t>Unit 2 Actual NOx Mass (lbs/day)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</si>
  <si>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</si>
  <si>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</si>
  <si>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</si>
  <si>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</si>
  <si>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</si>
  <si>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</si>
  <si>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</si>
  <si>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</si>
  <si>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</si>
  <si>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</si>
  <si>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</si>
  <si>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</si>
  <si>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</si>
  <si>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</si>
  <si>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</si>
  <si>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</si>
  <si>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</si>
  <si>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</si>
  <si>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</si>
  <si>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</si>
  <si>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</si>
  <si>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</si>
  <si>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</si>
  <si>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</si>
  <si>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</si>
  <si>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</si>
  <si>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</si>
  <si>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r>
      <t xml:space="preserve">Unit 1 NOx lesser of actual or allowable
(lbs/day)
</t>
    </r>
    <r>
      <rPr>
        <i/>
        <sz val="10"/>
        <color theme="1"/>
        <rFont val="Aptos Narrow"/>
        <family val="2"/>
      </rPr>
      <t>Minimum of columns C, D</t>
    </r>
  </si>
  <si>
    <r>
      <t xml:space="preserve">Unit 2 NOx lesser of actual or allowable
(lbs/day)
</t>
    </r>
    <r>
      <rPr>
        <i/>
        <sz val="10"/>
        <color theme="1"/>
        <rFont val="Aptos Narrow"/>
        <family val="2"/>
      </rPr>
      <t>Minimum of columns H, I</t>
    </r>
  </si>
  <si>
    <r>
      <t xml:space="preserve">Unit 3 NOx lesser of actual or allowable
(lbs/day)
</t>
    </r>
    <r>
      <rPr>
        <i/>
        <sz val="10"/>
        <color theme="1"/>
        <rFont val="Aptos Narrow"/>
        <family val="2"/>
      </rPr>
      <t>Minimum of columns M, N</t>
    </r>
  </si>
  <si>
    <r>
      <t xml:space="preserve">Facility Actual  (lbs/day)
</t>
    </r>
    <r>
      <rPr>
        <i/>
        <sz val="10"/>
        <color theme="1"/>
        <rFont val="Aptos Narrow"/>
        <family val="2"/>
      </rPr>
      <t>Sum of columns
C, H, M</t>
    </r>
  </si>
  <si>
    <r>
      <t xml:space="preserve">Facility Actual Emissions Limited by Allowable Unit-level RACT Daily lbs (lbs/day) 
</t>
    </r>
    <r>
      <rPr>
        <i/>
        <sz val="10"/>
        <color theme="1"/>
        <rFont val="Aptos Narrow"/>
        <family val="2"/>
      </rPr>
      <t>Sum of columns E, J, O</t>
    </r>
  </si>
  <si>
    <r>
      <t xml:space="preserve">Facility Actual (MMBtu/day)
</t>
    </r>
    <r>
      <rPr>
        <i/>
        <sz val="10"/>
        <color theme="1"/>
        <rFont val="Aptos Narrow"/>
        <family val="2"/>
      </rPr>
      <t>Sum of columns
F, K, P</t>
    </r>
  </si>
  <si>
    <t>2021 (tons)</t>
  </si>
  <si>
    <t>2022 (tons)</t>
  </si>
  <si>
    <t>21-22 Avg (tons)</t>
  </si>
  <si>
    <r>
      <t xml:space="preserve">Facility-wide 30-day rolling Actual (lbs/MMBtu)
</t>
    </r>
    <r>
      <rPr>
        <i/>
        <sz val="10"/>
        <color theme="1"/>
        <rFont val="Aptos Narrow"/>
        <family val="2"/>
      </rPr>
      <t>Sum of column Q divided by sum of column S</t>
    </r>
  </si>
  <si>
    <r>
      <t xml:space="preserve">Facility-wide RACT-Limited 30-day rolling Actual (lbs/MMBtu)
</t>
    </r>
    <r>
      <rPr>
        <i/>
        <sz val="10"/>
        <color theme="1"/>
        <rFont val="Aptos Narrow"/>
        <family val="2"/>
      </rPr>
      <t>Sum of column R divided by sum of column S</t>
    </r>
  </si>
  <si>
    <t>RACT Allowable 30-day rolling (lbs/MMBtu)</t>
  </si>
  <si>
    <r>
      <t xml:space="preserve">Lower of Allowable or Actual
(lbs/MMBtu)
</t>
    </r>
    <r>
      <rPr>
        <i/>
        <sz val="10"/>
        <color theme="1"/>
        <rFont val="Aptos Narrow"/>
        <family val="2"/>
      </rPr>
      <t>(Minumum of columns T, U, V)</t>
    </r>
  </si>
  <si>
    <r>
      <t xml:space="preserve">Baeline NOx (lbs)
</t>
    </r>
    <r>
      <rPr>
        <i/>
        <sz val="10"/>
        <color theme="1"/>
        <rFont val="Aptos Narrow"/>
        <family val="2"/>
      </rPr>
      <t>Multiply column S by column W</t>
    </r>
  </si>
  <si>
    <r>
      <t xml:space="preserve">Baeline Unit 1 NOx (lbs)
</t>
    </r>
    <r>
      <rPr>
        <i/>
        <sz val="10"/>
        <color theme="1"/>
        <rFont val="Aptos Narrow"/>
        <family val="2"/>
      </rPr>
      <t>Multiply column F by column W</t>
    </r>
  </si>
  <si>
    <r>
      <t xml:space="preserve">Baeline Unit 2 NOx (lbs)
</t>
    </r>
    <r>
      <rPr>
        <i/>
        <sz val="10"/>
        <color theme="1"/>
        <rFont val="Aptos Narrow"/>
        <family val="2"/>
      </rPr>
      <t>Multiply column K by column W</t>
    </r>
  </si>
  <si>
    <r>
      <t xml:space="preserve">Baeline Unit 3 NOx (lbs)
</t>
    </r>
    <r>
      <rPr>
        <i/>
        <sz val="10"/>
        <color theme="1"/>
        <rFont val="Aptos Narrow"/>
        <family val="2"/>
      </rPr>
      <t>Multiply column P by column W</t>
    </r>
  </si>
  <si>
    <r>
      <t>Calculate baseline NOx for facility-wide (</t>
    </r>
    <r>
      <rPr>
        <i/>
        <sz val="11"/>
        <color theme="1"/>
        <rFont val="Aptos Narrow"/>
        <family val="2"/>
        <scheme val="minor"/>
      </rPr>
      <t>column X</t>
    </r>
    <r>
      <rPr>
        <sz val="11"/>
        <color theme="1"/>
        <rFont val="Aptos Narrow"/>
        <family val="2"/>
        <scheme val="minor"/>
      </rPr>
      <t>), Unit 1 (</t>
    </r>
    <r>
      <rPr>
        <i/>
        <sz val="11"/>
        <color theme="1"/>
        <rFont val="Aptos Narrow"/>
        <family val="2"/>
        <scheme val="minor"/>
      </rPr>
      <t>column Y</t>
    </r>
    <r>
      <rPr>
        <sz val="11"/>
        <color theme="1"/>
        <rFont val="Aptos Narrow"/>
        <family val="2"/>
        <scheme val="minor"/>
      </rPr>
      <t>), Unit 2 (</t>
    </r>
    <r>
      <rPr>
        <i/>
        <sz val="11"/>
        <color theme="1"/>
        <rFont val="Aptos Narrow"/>
        <family val="2"/>
        <scheme val="minor"/>
      </rPr>
      <t>column Z</t>
    </r>
    <r>
      <rPr>
        <sz val="11"/>
        <color theme="1"/>
        <rFont val="Aptos Narrow"/>
        <family val="2"/>
        <scheme val="minor"/>
      </rPr>
      <t>), and Unit 3 (</t>
    </r>
    <r>
      <rPr>
        <i/>
        <sz val="11"/>
        <color theme="1"/>
        <rFont val="Aptos Narrow"/>
        <family val="2"/>
        <scheme val="minor"/>
      </rPr>
      <t>column AA</t>
    </r>
    <r>
      <rPr>
        <sz val="11"/>
        <color theme="1"/>
        <rFont val="Aptos Narrow"/>
        <family val="2"/>
        <scheme val="minor"/>
      </rPr>
      <t xml:space="preserve">) by multiplying the value in column W by the appropriate heat input.
Facility-wide; </t>
    </r>
    <r>
      <rPr>
        <i/>
        <sz val="11"/>
        <color theme="1"/>
        <rFont val="Aptos Narrow"/>
        <family val="2"/>
        <scheme val="minor"/>
      </rPr>
      <t>column X</t>
    </r>
    <r>
      <rPr>
        <sz val="11"/>
        <color theme="1"/>
        <rFont val="Aptos Narrow"/>
        <family val="2"/>
        <scheme val="minor"/>
      </rPr>
      <t xml:space="preserve"> = </t>
    </r>
    <r>
      <rPr>
        <i/>
        <sz val="11"/>
        <color theme="1"/>
        <rFont val="Aptos Narrow"/>
        <family val="2"/>
        <scheme val="minor"/>
      </rPr>
      <t>column W * column P</t>
    </r>
    <r>
      <rPr>
        <sz val="11"/>
        <color theme="1"/>
        <rFont val="Aptos Narrow"/>
        <family val="2"/>
        <scheme val="minor"/>
      </rPr>
      <t xml:space="preserve">
Unit 1; </t>
    </r>
    <r>
      <rPr>
        <i/>
        <sz val="11"/>
        <color theme="1"/>
        <rFont val="Aptos Narrow"/>
        <family val="2"/>
        <scheme val="minor"/>
      </rPr>
      <t>column Y</t>
    </r>
    <r>
      <rPr>
        <sz val="11"/>
        <color theme="1"/>
        <rFont val="Aptos Narrow"/>
        <family val="2"/>
        <scheme val="minor"/>
      </rPr>
      <t xml:space="preserve"> = </t>
    </r>
    <r>
      <rPr>
        <i/>
        <sz val="11"/>
        <color theme="1"/>
        <rFont val="Aptos Narrow"/>
        <family val="2"/>
        <scheme val="minor"/>
      </rPr>
      <t>column W * column F</t>
    </r>
    <r>
      <rPr>
        <sz val="11"/>
        <color theme="1"/>
        <rFont val="Aptos Narrow"/>
        <family val="2"/>
        <scheme val="minor"/>
      </rPr>
      <t xml:space="preserve">
Unit 2; </t>
    </r>
    <r>
      <rPr>
        <i/>
        <sz val="11"/>
        <color theme="1"/>
        <rFont val="Aptos Narrow"/>
        <family val="2"/>
        <scheme val="minor"/>
      </rPr>
      <t>column Z</t>
    </r>
    <r>
      <rPr>
        <sz val="11"/>
        <color theme="1"/>
        <rFont val="Aptos Narrow"/>
        <family val="2"/>
        <scheme val="minor"/>
      </rPr>
      <t xml:space="preserve"> = </t>
    </r>
    <r>
      <rPr>
        <i/>
        <sz val="11"/>
        <color theme="1"/>
        <rFont val="Aptos Narrow"/>
        <family val="2"/>
        <scheme val="minor"/>
      </rPr>
      <t>column W * column K</t>
    </r>
    <r>
      <rPr>
        <sz val="11"/>
        <color theme="1"/>
        <rFont val="Aptos Narrow"/>
        <family val="2"/>
        <scheme val="minor"/>
      </rPr>
      <t xml:space="preserve">
Unit 3; </t>
    </r>
    <r>
      <rPr>
        <i/>
        <sz val="11"/>
        <color theme="1"/>
        <rFont val="Aptos Narrow"/>
        <family val="2"/>
        <scheme val="minor"/>
      </rPr>
      <t>column AA = column W * column P</t>
    </r>
  </si>
  <si>
    <t>Step 11</t>
  </si>
  <si>
    <r>
      <t>Find the lower of actual or allowable 30-day rolling lbs NOx/MMBtu in column W by taking the minimum of the actual, actual FIP limited, or allowable. (</t>
    </r>
    <r>
      <rPr>
        <i/>
        <sz val="11"/>
        <color theme="1"/>
        <rFont val="Aptos Narrow"/>
        <family val="2"/>
        <scheme val="minor"/>
      </rPr>
      <t>minimum of columns T, U, V</t>
    </r>
    <r>
      <rPr>
        <sz val="11"/>
        <color theme="1"/>
        <rFont val="Aptos Narrow"/>
        <family val="2"/>
        <scheme val="minor"/>
      </rPr>
      <t>)</t>
    </r>
  </si>
  <si>
    <t>Step 10</t>
  </si>
  <si>
    <t>Enter in the FIP allowable 30-day rolling 0.096 lbs NOx/MMBtu limit in column V.</t>
  </si>
  <si>
    <t>Step 9</t>
  </si>
  <si>
    <r>
      <t>Calculate the facility-wide 30 day actual FIP limited rolling lbs NOx/MMBtu in column U by summing the previous 30 days of actual NOx lbs and divide by the sum the previous 30 days of actual heat input (</t>
    </r>
    <r>
      <rPr>
        <i/>
        <sz val="11"/>
        <color theme="1"/>
        <rFont val="Aptos Narrow"/>
        <family val="2"/>
        <scheme val="minor"/>
      </rPr>
      <t>sum of column R divided by the sum of column S</t>
    </r>
    <r>
      <rPr>
        <sz val="11"/>
        <color theme="1"/>
        <rFont val="Aptos Narrow"/>
        <family val="2"/>
        <scheme val="minor"/>
      </rPr>
      <t>)</t>
    </r>
  </si>
  <si>
    <t>Step 8</t>
  </si>
  <si>
    <r>
      <t>Calculate the facility-wide 30 day actual rolling lbs NOx/MMBtu in column T by summing the previous 30 days of actual NOx lbs and divide by the sum the previous 30 days of actual heat input (</t>
    </r>
    <r>
      <rPr>
        <i/>
        <sz val="11"/>
        <color theme="1"/>
        <rFont val="Aptos Narrow"/>
        <family val="2"/>
        <scheme val="minor"/>
      </rPr>
      <t>sum of column Q divided by the sum of column S</t>
    </r>
    <r>
      <rPr>
        <sz val="11"/>
        <color theme="1"/>
        <rFont val="Aptos Narrow"/>
        <family val="2"/>
        <scheme val="minor"/>
      </rPr>
      <t>)</t>
    </r>
  </si>
  <si>
    <t>Step 7</t>
  </si>
  <si>
    <r>
      <t>In column S, sum facility level daily heat input for each unit. (</t>
    </r>
    <r>
      <rPr>
        <i/>
        <sz val="11"/>
        <color theme="1"/>
        <rFont val="Aptos Narrow"/>
        <family val="2"/>
        <scheme val="minor"/>
      </rPr>
      <t>sum of columns F, K, P</t>
    </r>
    <r>
      <rPr>
        <sz val="11"/>
        <color theme="1"/>
        <rFont val="Aptos Narrow"/>
        <family val="2"/>
        <scheme val="minor"/>
      </rPr>
      <t>)</t>
    </r>
  </si>
  <si>
    <t>Step 6</t>
  </si>
  <si>
    <r>
      <t>For calculation of allowable daily lbs NOx/day as limited by the FIP daily limits, sum the facility level actual daily NOx in column Q. (</t>
    </r>
    <r>
      <rPr>
        <i/>
        <sz val="11"/>
        <color theme="1"/>
        <rFont val="Aptos Narrow"/>
        <family val="2"/>
        <scheme val="minor"/>
      </rPr>
      <t>sum of columns E, J, O</t>
    </r>
    <r>
      <rPr>
        <sz val="11"/>
        <color theme="1"/>
        <rFont val="Aptos Narrow"/>
        <family val="2"/>
        <scheme val="minor"/>
      </rPr>
      <t>)</t>
    </r>
  </si>
  <si>
    <t>Step 5</t>
  </si>
  <si>
    <r>
      <t>For calculation of actual daily lbs NOx/day,  sum the facility level actual daily NOx in column Q. (</t>
    </r>
    <r>
      <rPr>
        <i/>
        <sz val="11"/>
        <color theme="1"/>
        <rFont val="Aptos Narrow"/>
        <family val="2"/>
        <scheme val="minor"/>
      </rPr>
      <t>sum of columns C, H, M</t>
    </r>
    <r>
      <rPr>
        <sz val="11"/>
        <color theme="1"/>
        <rFont val="Aptos Narrow"/>
        <family val="2"/>
        <scheme val="minor"/>
      </rPr>
      <t>)</t>
    </r>
  </si>
  <si>
    <t>Step 4</t>
  </si>
  <si>
    <r>
      <t>In Columns E, J, O, take the minumum of the unit level daily NOx or daily FIP limit. (</t>
    </r>
    <r>
      <rPr>
        <i/>
        <sz val="11"/>
        <color theme="1"/>
        <rFont val="Aptos Narrow"/>
        <family val="2"/>
        <scheme val="minor"/>
      </rPr>
      <t>minimum of columns C&amp;D, H&amp;I, M&amp;N</t>
    </r>
    <r>
      <rPr>
        <sz val="11"/>
        <color theme="1"/>
        <rFont val="Aptos Narrow"/>
        <family val="2"/>
        <scheme val="minor"/>
      </rPr>
      <t>)</t>
    </r>
  </si>
  <si>
    <t>Step 3</t>
  </si>
  <si>
    <r>
      <t>Enter unit level daily FIP NOx lbs/day. (</t>
    </r>
    <r>
      <rPr>
        <i/>
        <sz val="11"/>
        <color theme="1"/>
        <rFont val="Aptos Narrow"/>
        <family val="2"/>
        <scheme val="minor"/>
      </rPr>
      <t>columns D, I, N</t>
    </r>
    <r>
      <rPr>
        <sz val="11"/>
        <color theme="1"/>
        <rFont val="Aptos Narrow"/>
        <family val="2"/>
        <scheme val="minor"/>
      </rPr>
      <t>)</t>
    </r>
  </si>
  <si>
    <t>Step 2</t>
  </si>
  <si>
    <t>In order to develop the first 30-day rolling average NOx value, the actual emissions and operations go back to August 2020.</t>
  </si>
  <si>
    <r>
      <t>Compile unit-level daily NOx emissions and heat input. (</t>
    </r>
    <r>
      <rPr>
        <i/>
        <sz val="11"/>
        <color theme="1"/>
        <rFont val="Aptos Narrow"/>
        <family val="2"/>
        <scheme val="minor"/>
      </rPr>
      <t>columns C, F, H, K, M, P</t>
    </r>
    <r>
      <rPr>
        <sz val="11"/>
        <color theme="1"/>
        <rFont val="Aptos Narrow"/>
        <family val="2"/>
        <scheme val="minor"/>
      </rPr>
      <t>)</t>
    </r>
  </si>
  <si>
    <t>Step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</si>
</sst>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0.000"/>
    <numFmt numFmtId="167" formatCode="_(* #,##0_);_(* \(#,##0\);_(* &quot;-&quot;??_);_(@_)"/>
    <numFmt numFmtId="168" formatCode="_(* #,##0.000_);_(* \(#,##0.000\);_(* &quot;-&quot;??_);_(@_)"/>
    <numFmt numFmtId="169" formatCode="_(* #,##0.0_);_(* \(#,##0.0\);_(* &quot;-&quot;??_);_(@_)"/>
    <numFmt numFmtId="170" formatCode="_(* #,##0.0_);_(* \(#,##0.0\);_(* &quot;-&quot;?_);_(@_)"/>
    <numFmt numFmtId="171" formatCode="_(* #,##0.0_);_(* \(#,##0.0\);_(* &quot;-&quot;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</font>
    <font>
      <i/>
      <sz val="10"/>
      <color theme="1"/>
      <name val="Aptos Narrow"/>
      <family val="2"/>
    </font>
    <font>
      <i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/>
    <xf numFmtId="14" fontId="19" fillId="0" borderId="0" xfId="0" applyNumberFormat="1" applyFont="1" applyAlignment="1">
      <alignment horizontal="center"/>
    </xf>
    <xf numFmtId="14" fontId="0" fillId="0" borderId="0" xfId="0" applyNumberFormat="1"/>
    <xf numFmtId="4" fontId="20" fillId="0" borderId="0" xfId="0" applyNumberFormat="1" applyFont="1"/>
    <xf numFmtId="3" fontId="22" fillId="0" borderId="0" xfId="0" applyNumberFormat="1" applyFont="1" applyAlignment="1">
      <alignment horizontal="center" wrapText="1"/>
    </xf>
    <xf numFmtId="165" fontId="20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7" fontId="21" fillId="0" borderId="0" xfId="0" applyNumberFormat="1" applyFont="1"/>
    <xf numFmtId="164" fontId="22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70" fontId="0" fillId="0" borderId="0" xfId="0" applyNumberFormat="1"/>
    <xf numFmtId="164" fontId="19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/>
    <xf numFmtId="16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171" fontId="0" fillId="0" borderId="0" xfId="0" applyNumberFormat="1"/>
    <xf numFmtId="0" fontId="19" fillId="0" borderId="11" xfId="0" applyFont="1" applyBorder="1" applyAlignment="1">
      <alignment horizontal="center"/>
    </xf>
    <xf numFmtId="170" fontId="0" fillId="0" borderId="0" xfId="0" applyNumberFormat="1" applyBorder="1"/>
    <xf numFmtId="3" fontId="22" fillId="0" borderId="0" xfId="0" applyNumberFormat="1" applyFont="1" applyBorder="1" applyAlignment="1">
      <alignment horizontal="center" wrapText="1"/>
    </xf>
    <xf numFmtId="41" fontId="0" fillId="0" borderId="12" xfId="0" applyNumberFormat="1" applyBorder="1"/>
    <xf numFmtId="164" fontId="22" fillId="0" borderId="0" xfId="0" applyNumberFormat="1" applyFont="1" applyBorder="1" applyAlignment="1">
      <alignment horizontal="center" wrapText="1"/>
    </xf>
    <xf numFmtId="164" fontId="0" fillId="0" borderId="12" xfId="0" applyNumberFormat="1" applyBorder="1"/>
    <xf numFmtId="171" fontId="0" fillId="0" borderId="12" xfId="0" applyNumberFormat="1" applyBorder="1"/>
    <xf numFmtId="170" fontId="22" fillId="0" borderId="0" xfId="0" applyNumberFormat="1" applyFont="1" applyBorder="1" applyAlignment="1">
      <alignment horizontal="center" wrapText="1"/>
    </xf>
    <xf numFmtId="170" fontId="22" fillId="0" borderId="12" xfId="0" applyNumberFormat="1" applyFont="1" applyBorder="1" applyAlignment="1">
      <alignment horizontal="center" wrapText="1"/>
    </xf>
    <xf numFmtId="170" fontId="0" fillId="0" borderId="12" xfId="0" applyNumberFormat="1" applyBorder="1"/>
    <xf numFmtId="0" fontId="22" fillId="0" borderId="11" xfId="0" applyFont="1" applyBorder="1" applyAlignment="1">
      <alignment horizontal="center" wrapText="1"/>
    </xf>
    <xf numFmtId="164" fontId="22" fillId="0" borderId="12" xfId="0" applyNumberFormat="1" applyFont="1" applyBorder="1" applyAlignment="1">
      <alignment horizontal="center" wrapText="1"/>
    </xf>
    <xf numFmtId="0" fontId="22" fillId="0" borderId="12" xfId="0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0" fontId="22" fillId="33" borderId="0" xfId="0" applyFont="1" applyFill="1" applyAlignment="1">
      <alignment horizontal="center" wrapText="1"/>
    </xf>
    <xf numFmtId="0" fontId="22" fillId="33" borderId="0" xfId="0" applyFont="1" applyFill="1"/>
    <xf numFmtId="165" fontId="20" fillId="33" borderId="0" xfId="0" applyNumberFormat="1" applyFont="1" applyFill="1" applyAlignment="1">
      <alignment horizontal="center"/>
    </xf>
    <xf numFmtId="168" fontId="22" fillId="33" borderId="0" xfId="0" applyNumberFormat="1" applyFont="1" applyFill="1"/>
    <xf numFmtId="43" fontId="22" fillId="33" borderId="11" xfId="0" applyNumberFormat="1" applyFont="1" applyFill="1" applyBorder="1" applyAlignment="1">
      <alignment horizontal="center"/>
    </xf>
    <xf numFmtId="167" fontId="22" fillId="33" borderId="11" xfId="0" applyNumberFormat="1" applyFont="1" applyFill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165" fontId="20" fillId="33" borderId="10" xfId="0" applyNumberFormat="1" applyFont="1" applyFill="1" applyBorder="1" applyAlignment="1">
      <alignment horizontal="center"/>
    </xf>
    <xf numFmtId="165" fontId="20" fillId="0" borderId="1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958A-D15F-4F9D-8779-6C3FC2C1249C}">
  <dimension ref="A1:AA650"/>
  <sheetViews>
    <sheetView tabSelected="1" zoomScale="85" zoomScaleNormal="85" workbookViewId="0">
      <pane xSplit="16" ySplit="5" topLeftCell="Q6" activePane="bottomRight" state="frozen"/>
      <selection pane="topRight" activeCell="Q1" sqref="Q1"/>
      <selection pane="bottomLeft" activeCell="A3" sqref="A3"/>
      <selection pane="bottomRight" activeCell="T35" sqref="T35"/>
    </sheetView>
  </sheetViews>
  <sheetFormatPr defaultRowHeight="13.5" x14ac:dyDescent="0.25"/>
  <cols>
    <col min="1" max="1" width="11.28515625" style="5" bestFit="1" customWidth="1"/>
    <col min="2" max="2" width="7" style="5" bestFit="1" customWidth="1"/>
    <col min="3" max="3" width="10.28515625" style="20" customWidth="1"/>
    <col min="4" max="4" width="9.28515625" style="20" customWidth="1"/>
    <col min="5" max="5" width="15.7109375" style="20" customWidth="1"/>
    <col min="6" max="6" width="13.28515625" style="20" bestFit="1" customWidth="1"/>
    <col min="7" max="7" width="7.140625" style="5" bestFit="1" customWidth="1"/>
    <col min="8" max="8" width="10.5703125" style="20" customWidth="1"/>
    <col min="9" max="9" width="9.28515625" style="20" customWidth="1"/>
    <col min="10" max="10" width="15.85546875" style="20" customWidth="1"/>
    <col min="11" max="11" width="13.28515625" style="20" bestFit="1" customWidth="1"/>
    <col min="12" max="12" width="7.140625" style="5" bestFit="1" customWidth="1"/>
    <col min="13" max="13" width="10.140625" style="20" customWidth="1"/>
    <col min="14" max="14" width="9" style="20" customWidth="1"/>
    <col min="15" max="15" width="15.7109375" style="20" customWidth="1"/>
    <col min="16" max="16" width="13.28515625" style="20" bestFit="1" customWidth="1"/>
    <col min="17" max="17" width="15" style="2" customWidth="1"/>
    <col min="18" max="18" width="18.28515625" style="2" customWidth="1"/>
    <col min="19" max="19" width="12" style="2" customWidth="1"/>
    <col min="20" max="20" width="14.28515625" style="2" customWidth="1"/>
    <col min="21" max="21" width="17.140625" style="2" customWidth="1"/>
    <col min="22" max="23" width="10.42578125" style="2" customWidth="1"/>
    <col min="24" max="24" width="11.85546875" style="2" customWidth="1"/>
    <col min="25" max="27" width="11.7109375" style="3" customWidth="1"/>
    <col min="28" max="16384" width="9.140625" style="3"/>
  </cols>
  <sheetData>
    <row r="1" spans="1:27" s="8" customFormat="1" x14ac:dyDescent="0.25">
      <c r="A1" s="1" t="s">
        <v>12</v>
      </c>
      <c r="B1" s="1" t="s">
        <v>13</v>
      </c>
      <c r="C1" s="15" t="s">
        <v>14</v>
      </c>
      <c r="D1" s="15" t="s">
        <v>15</v>
      </c>
      <c r="E1" s="15" t="s">
        <v>16</v>
      </c>
      <c r="F1" s="15" t="s">
        <v>17</v>
      </c>
      <c r="G1" s="1" t="s">
        <v>18</v>
      </c>
      <c r="H1" s="15" t="s">
        <v>19</v>
      </c>
      <c r="I1" s="15" t="s">
        <v>20</v>
      </c>
      <c r="J1" s="4" t="s">
        <v>21</v>
      </c>
      <c r="K1" s="15" t="s">
        <v>22</v>
      </c>
      <c r="L1" s="1" t="s">
        <v>23</v>
      </c>
      <c r="M1" s="15" t="s">
        <v>24</v>
      </c>
      <c r="N1" s="15" t="s">
        <v>25</v>
      </c>
      <c r="O1" s="4" t="s">
        <v>26</v>
      </c>
      <c r="P1" s="15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4" t="s">
        <v>36</v>
      </c>
      <c r="Z1" s="4" t="s">
        <v>37</v>
      </c>
      <c r="AA1" s="4" t="s">
        <v>38</v>
      </c>
    </row>
    <row r="2" spans="1:27" s="8" customFormat="1" x14ac:dyDescent="0.25">
      <c r="A2" s="1"/>
      <c r="B2" s="4">
        <v>2021</v>
      </c>
      <c r="C2" s="21">
        <f>SUM(C35:C335)/2000</f>
        <v>1467.5846499999998</v>
      </c>
      <c r="D2" s="21"/>
      <c r="E2" s="15">
        <f t="shared" ref="E2" si="0">SUM(E35:E335)</f>
        <v>2168461.5</v>
      </c>
      <c r="F2" s="15">
        <f>SUM(F35:F335)</f>
        <v>14438055.000000004</v>
      </c>
      <c r="G2" s="4">
        <v>2021</v>
      </c>
      <c r="H2" s="21">
        <f>SUM(H35:H335)/2000</f>
        <v>734.51734999999996</v>
      </c>
      <c r="I2" s="21"/>
      <c r="J2" s="15">
        <f t="shared" ref="J2" si="1">SUM(J35:J335)</f>
        <v>1416128.2</v>
      </c>
      <c r="K2" s="15">
        <f>SUM(K35:K335)</f>
        <v>13305104.500000004</v>
      </c>
      <c r="L2" s="4">
        <v>2021</v>
      </c>
      <c r="M2" s="21">
        <f>SUM(M35:M335)/2000</f>
        <v>942.09479999999985</v>
      </c>
      <c r="N2" s="21"/>
      <c r="O2" s="15">
        <f t="shared" ref="O2:R2" si="2">SUM(O35:O335)</f>
        <v>1880939.9999999995</v>
      </c>
      <c r="P2" s="15">
        <f>SUM(P35:P335)</f>
        <v>19616952.499999996</v>
      </c>
      <c r="Q2" s="15">
        <f t="shared" si="2"/>
        <v>6288393.5999999987</v>
      </c>
      <c r="R2" s="15">
        <f t="shared" si="2"/>
        <v>5465529.6999999965</v>
      </c>
      <c r="S2" s="16">
        <f>SUM(S35:S335)</f>
        <v>47360112.000000015</v>
      </c>
      <c r="T2" s="4"/>
      <c r="V2" s="4"/>
      <c r="W2" s="4" t="s">
        <v>45</v>
      </c>
      <c r="X2" s="23">
        <f t="shared" ref="X2" si="3">SUM(X35:X335)/2000</f>
        <v>2272.1034351305566</v>
      </c>
      <c r="Y2" s="23">
        <f t="shared" ref="Y2:AA2" si="4">SUM(Y35:Y335)/2000</f>
        <v>692.99770128416526</v>
      </c>
      <c r="Z2" s="23">
        <f t="shared" si="4"/>
        <v>638.56675679659611</v>
      </c>
      <c r="AA2" s="23">
        <f t="shared" si="4"/>
        <v>940.53897704979534</v>
      </c>
    </row>
    <row r="3" spans="1:27" s="8" customFormat="1" x14ac:dyDescent="0.25">
      <c r="A3" s="1"/>
      <c r="B3" s="4">
        <v>2022</v>
      </c>
      <c r="C3" s="21">
        <f>SUM(C336:C650)/2000</f>
        <v>994.77955000000031</v>
      </c>
      <c r="D3" s="21"/>
      <c r="E3" s="15">
        <f t="shared" ref="E3" si="5">SUM(E336:E650)</f>
        <v>1610147.1000000008</v>
      </c>
      <c r="F3" s="15">
        <f>SUM(F336:F650)</f>
        <v>12053955.799999995</v>
      </c>
      <c r="G3" s="4">
        <v>2022</v>
      </c>
      <c r="H3" s="21">
        <f>SUM(H336:H650)/2000</f>
        <v>398.25845000000004</v>
      </c>
      <c r="I3" s="21"/>
      <c r="J3" s="15">
        <f t="shared" ref="J3" si="6">SUM(J336:J650)</f>
        <v>548139.9</v>
      </c>
      <c r="K3" s="15">
        <f>SUM(K336:K650)</f>
        <v>3582890.3</v>
      </c>
      <c r="L3" s="4">
        <v>2022</v>
      </c>
      <c r="M3" s="21">
        <f>SUM(M336:M650)/2000</f>
        <v>1078.7660855000001</v>
      </c>
      <c r="N3" s="21"/>
      <c r="O3" s="15">
        <f t="shared" ref="O3:R3" si="7">SUM(O336:O650)</f>
        <v>2140859.4710000004</v>
      </c>
      <c r="P3" s="15">
        <f>SUM(P336:P650)</f>
        <v>21725872.111000001</v>
      </c>
      <c r="Q3" s="15">
        <f t="shared" si="7"/>
        <v>4943608.171000001</v>
      </c>
      <c r="R3" s="15">
        <f t="shared" si="7"/>
        <v>4299146.4710000027</v>
      </c>
      <c r="S3" s="16">
        <f>SUM(S336:S650)</f>
        <v>37362718.211000003</v>
      </c>
      <c r="T3" s="4"/>
      <c r="V3" s="4"/>
      <c r="W3" s="4" t="s">
        <v>46</v>
      </c>
      <c r="X3" s="23">
        <f t="shared" ref="X3" si="8">SUM(X336:X650)/2000</f>
        <v>1791.5681575700087</v>
      </c>
      <c r="Y3" s="23">
        <f t="shared" ref="Y3:AA3" si="9">SUM(Y336:Y650)/2000</f>
        <v>578.58987839999998</v>
      </c>
      <c r="Z3" s="23">
        <f t="shared" si="9"/>
        <v>171.88937077802723</v>
      </c>
      <c r="AA3" s="23">
        <f t="shared" si="9"/>
        <v>1041.0889083919824</v>
      </c>
    </row>
    <row r="4" spans="1:27" s="22" customFormat="1" x14ac:dyDescent="0.25">
      <c r="A4" s="1"/>
      <c r="B4" s="24" t="s">
        <v>9</v>
      </c>
      <c r="C4" s="21">
        <f>(C2+C3)/2</f>
        <v>1231.1821</v>
      </c>
      <c r="D4" s="21"/>
      <c r="E4" s="15">
        <f t="shared" ref="E4" si="10">(E2+E3)/2</f>
        <v>1889304.3000000003</v>
      </c>
      <c r="F4" s="15">
        <f>(F2+F3)/2</f>
        <v>13246005.399999999</v>
      </c>
      <c r="G4" s="4" t="s">
        <v>9</v>
      </c>
      <c r="H4" s="21">
        <f>(H2+H3)/2</f>
        <v>566.38789999999995</v>
      </c>
      <c r="I4" s="21"/>
      <c r="J4" s="15">
        <f t="shared" ref="J4" si="11">(J2+J3)/2</f>
        <v>982134.05</v>
      </c>
      <c r="K4" s="15">
        <f>(K2+K3)/2</f>
        <v>8443997.4000000022</v>
      </c>
      <c r="L4" s="4" t="s">
        <v>9</v>
      </c>
      <c r="M4" s="21">
        <f>(M2+M3)/2</f>
        <v>1010.43044275</v>
      </c>
      <c r="N4" s="21"/>
      <c r="O4" s="15">
        <f t="shared" ref="O4" si="12">(O2+O3)/2</f>
        <v>2010899.7355</v>
      </c>
      <c r="P4" s="15">
        <f>(P2+P3)/2</f>
        <v>20671412.305500001</v>
      </c>
      <c r="Q4" s="15">
        <f t="shared" ref="Q4:R4" si="13">(Q2+Q3)/2</f>
        <v>5616000.8854999999</v>
      </c>
      <c r="R4" s="15">
        <f t="shared" si="13"/>
        <v>4882338.0855</v>
      </c>
      <c r="S4" s="16">
        <f>(S2+S3)/2</f>
        <v>42361415.105500013</v>
      </c>
      <c r="T4" s="1"/>
      <c r="U4" s="1"/>
      <c r="V4" s="1"/>
      <c r="W4" s="24" t="s">
        <v>47</v>
      </c>
      <c r="X4" s="23">
        <f t="shared" ref="X4" si="14">(X2+X3)/2</f>
        <v>2031.8357963502826</v>
      </c>
      <c r="Y4" s="23">
        <f t="shared" ref="Y4:AA4" si="15">(Y2+Y3)/2</f>
        <v>635.79378984208256</v>
      </c>
      <c r="Z4" s="23">
        <f t="shared" si="15"/>
        <v>405.22806378731167</v>
      </c>
      <c r="AA4" s="23">
        <f t="shared" si="15"/>
        <v>990.81394272088892</v>
      </c>
    </row>
    <row r="5" spans="1:27" s="7" customFormat="1" ht="95.25" customHeight="1" x14ac:dyDescent="0.25">
      <c r="A5" s="6" t="s">
        <v>1</v>
      </c>
      <c r="B5" s="36" t="s">
        <v>0</v>
      </c>
      <c r="C5" s="30" t="s">
        <v>5</v>
      </c>
      <c r="D5" s="30" t="s">
        <v>6</v>
      </c>
      <c r="E5" s="30" t="s">
        <v>39</v>
      </c>
      <c r="F5" s="37" t="s">
        <v>2</v>
      </c>
      <c r="G5" s="6" t="s">
        <v>0</v>
      </c>
      <c r="H5" s="17" t="s">
        <v>11</v>
      </c>
      <c r="I5" s="17" t="s">
        <v>7</v>
      </c>
      <c r="J5" s="17" t="s">
        <v>40</v>
      </c>
      <c r="K5" s="17" t="s">
        <v>3</v>
      </c>
      <c r="L5" s="36" t="s">
        <v>0</v>
      </c>
      <c r="M5" s="30" t="s">
        <v>10</v>
      </c>
      <c r="N5" s="30" t="s">
        <v>8</v>
      </c>
      <c r="O5" s="30" t="s">
        <v>41</v>
      </c>
      <c r="P5" s="37" t="s">
        <v>4</v>
      </c>
      <c r="Q5" s="18" t="s">
        <v>42</v>
      </c>
      <c r="R5" s="6" t="s">
        <v>43</v>
      </c>
      <c r="S5" s="38" t="s">
        <v>44</v>
      </c>
      <c r="T5" s="6" t="s">
        <v>48</v>
      </c>
      <c r="U5" s="6" t="s">
        <v>49</v>
      </c>
      <c r="V5" s="6" t="s">
        <v>50</v>
      </c>
      <c r="W5" s="48" t="s">
        <v>51</v>
      </c>
      <c r="X5" s="36" t="s">
        <v>52</v>
      </c>
      <c r="Y5" s="52" t="s">
        <v>53</v>
      </c>
      <c r="Z5" s="52" t="s">
        <v>54</v>
      </c>
      <c r="AA5" s="52" t="s">
        <v>55</v>
      </c>
    </row>
    <row r="6" spans="1:27" s="7" customFormat="1" ht="15" x14ac:dyDescent="0.25">
      <c r="A6" s="10">
        <v>44072</v>
      </c>
      <c r="B6" s="26">
        <v>1</v>
      </c>
      <c r="C6" s="27">
        <v>0</v>
      </c>
      <c r="D6" s="28">
        <v>15649</v>
      </c>
      <c r="E6" s="28">
        <f t="shared" ref="E6:E69" si="16">MIN(C6:D6)</f>
        <v>0</v>
      </c>
      <c r="F6" s="29">
        <v>0</v>
      </c>
      <c r="G6" s="5">
        <v>2</v>
      </c>
      <c r="H6" s="25">
        <v>0</v>
      </c>
      <c r="I6" s="12">
        <v>15649</v>
      </c>
      <c r="J6" s="12">
        <f t="shared" ref="J6:J69" si="17">MIN(H6:I6)</f>
        <v>0</v>
      </c>
      <c r="K6" s="19">
        <v>0</v>
      </c>
      <c r="L6" s="26">
        <v>3</v>
      </c>
      <c r="M6" s="33">
        <v>6592.9</v>
      </c>
      <c r="N6" s="28">
        <v>16727</v>
      </c>
      <c r="O6" s="28">
        <f t="shared" ref="O6:O69" si="18">MIN(M6:N6)</f>
        <v>6592.9</v>
      </c>
      <c r="P6" s="34">
        <v>70767.100000000006</v>
      </c>
      <c r="Q6" s="14">
        <f t="shared" ref="Q6:Q69" si="19">C6+H6+M6</f>
        <v>6592.9</v>
      </c>
      <c r="R6" s="14">
        <f t="shared" ref="R6:R69" si="20">E6+J6+O6</f>
        <v>6592.9</v>
      </c>
      <c r="S6" s="39">
        <f>F6+K6+P6</f>
        <v>70767.100000000006</v>
      </c>
      <c r="T6" s="41"/>
      <c r="U6" s="41"/>
      <c r="V6" s="41"/>
      <c r="W6" s="49"/>
      <c r="X6" s="45"/>
      <c r="Y6" s="42"/>
      <c r="Z6" s="42"/>
      <c r="AA6" s="42"/>
    </row>
    <row r="7" spans="1:27" s="7" customFormat="1" ht="15" x14ac:dyDescent="0.25">
      <c r="A7" s="10">
        <v>44073</v>
      </c>
      <c r="B7" s="26">
        <v>1</v>
      </c>
      <c r="C7" s="27">
        <v>0</v>
      </c>
      <c r="D7" s="28">
        <v>15649</v>
      </c>
      <c r="E7" s="28">
        <f t="shared" si="16"/>
        <v>0</v>
      </c>
      <c r="F7" s="29">
        <v>0</v>
      </c>
      <c r="G7" s="5">
        <v>2</v>
      </c>
      <c r="H7" s="25">
        <v>0</v>
      </c>
      <c r="I7" s="12">
        <v>15649</v>
      </c>
      <c r="J7" s="12">
        <f t="shared" si="17"/>
        <v>0</v>
      </c>
      <c r="K7" s="19">
        <v>0</v>
      </c>
      <c r="L7" s="26">
        <v>3</v>
      </c>
      <c r="M7" s="33">
        <v>6545.9</v>
      </c>
      <c r="N7" s="28">
        <v>16727</v>
      </c>
      <c r="O7" s="28">
        <f t="shared" si="18"/>
        <v>6545.9</v>
      </c>
      <c r="P7" s="34">
        <v>68323.399999999994</v>
      </c>
      <c r="Q7" s="14">
        <f t="shared" si="19"/>
        <v>6545.9</v>
      </c>
      <c r="R7" s="14">
        <f t="shared" si="20"/>
        <v>6545.9</v>
      </c>
      <c r="S7" s="39">
        <f>F7+K7+P7</f>
        <v>68323.399999999994</v>
      </c>
      <c r="T7" s="41"/>
      <c r="U7" s="41"/>
      <c r="V7" s="41"/>
      <c r="W7" s="49"/>
      <c r="X7" s="45"/>
      <c r="Y7" s="42"/>
      <c r="Z7" s="42"/>
      <c r="AA7" s="42"/>
    </row>
    <row r="8" spans="1:27" s="7" customFormat="1" ht="15" x14ac:dyDescent="0.25">
      <c r="A8" s="10">
        <v>44074</v>
      </c>
      <c r="B8" s="26">
        <v>1</v>
      </c>
      <c r="C8" s="27">
        <v>0</v>
      </c>
      <c r="D8" s="28">
        <v>15649</v>
      </c>
      <c r="E8" s="28">
        <f t="shared" si="16"/>
        <v>0</v>
      </c>
      <c r="F8" s="29">
        <v>0</v>
      </c>
      <c r="G8" s="5">
        <v>2</v>
      </c>
      <c r="H8" s="25">
        <v>0</v>
      </c>
      <c r="I8" s="12">
        <v>15649</v>
      </c>
      <c r="J8" s="12">
        <f t="shared" si="17"/>
        <v>0</v>
      </c>
      <c r="K8" s="19">
        <v>0</v>
      </c>
      <c r="L8" s="26">
        <v>3</v>
      </c>
      <c r="M8" s="33">
        <v>6652.7</v>
      </c>
      <c r="N8" s="28">
        <v>16727</v>
      </c>
      <c r="O8" s="28">
        <f t="shared" si="18"/>
        <v>6652.7</v>
      </c>
      <c r="P8" s="34">
        <v>68342.3</v>
      </c>
      <c r="Q8" s="14">
        <f t="shared" si="19"/>
        <v>6652.7</v>
      </c>
      <c r="R8" s="14">
        <f t="shared" si="20"/>
        <v>6652.7</v>
      </c>
      <c r="S8" s="39">
        <f>F8+K8+P8</f>
        <v>68342.3</v>
      </c>
      <c r="T8" s="41"/>
      <c r="U8" s="41"/>
      <c r="V8" s="41"/>
      <c r="W8" s="49"/>
      <c r="X8" s="45"/>
      <c r="Y8" s="42"/>
      <c r="Z8" s="42"/>
      <c r="AA8" s="42"/>
    </row>
    <row r="9" spans="1:27" s="7" customFormat="1" ht="15" x14ac:dyDescent="0.25">
      <c r="A9" s="10">
        <v>44075</v>
      </c>
      <c r="B9" s="26">
        <v>1</v>
      </c>
      <c r="C9" s="27">
        <v>0</v>
      </c>
      <c r="D9" s="28">
        <v>15649</v>
      </c>
      <c r="E9" s="28">
        <f t="shared" si="16"/>
        <v>0</v>
      </c>
      <c r="F9" s="29">
        <v>0</v>
      </c>
      <c r="G9" s="5">
        <v>2</v>
      </c>
      <c r="H9" s="25">
        <v>0</v>
      </c>
      <c r="I9" s="12">
        <v>15649</v>
      </c>
      <c r="J9" s="12">
        <f t="shared" si="17"/>
        <v>0</v>
      </c>
      <c r="K9" s="19">
        <v>0</v>
      </c>
      <c r="L9" s="26">
        <v>3</v>
      </c>
      <c r="M9" s="33">
        <v>6697.1</v>
      </c>
      <c r="N9" s="28">
        <v>16727</v>
      </c>
      <c r="O9" s="28">
        <f t="shared" si="18"/>
        <v>6697.1</v>
      </c>
      <c r="P9" s="34">
        <v>69303.399999999994</v>
      </c>
      <c r="Q9" s="14">
        <f t="shared" si="19"/>
        <v>6697.1</v>
      </c>
      <c r="R9" s="14">
        <f t="shared" si="20"/>
        <v>6697.1</v>
      </c>
      <c r="S9" s="39">
        <f>F9+K9+P9</f>
        <v>69303.399999999994</v>
      </c>
      <c r="T9" s="41"/>
      <c r="U9" s="41"/>
      <c r="V9" s="41"/>
      <c r="W9" s="49"/>
      <c r="X9" s="45"/>
      <c r="Y9" s="42"/>
      <c r="Z9" s="42"/>
      <c r="AA9" s="42"/>
    </row>
    <row r="10" spans="1:27" s="7" customFormat="1" ht="15" x14ac:dyDescent="0.25">
      <c r="A10" s="10">
        <v>44076</v>
      </c>
      <c r="B10" s="26">
        <v>1</v>
      </c>
      <c r="C10" s="27">
        <v>0</v>
      </c>
      <c r="D10" s="28">
        <v>15649</v>
      </c>
      <c r="E10" s="28">
        <f t="shared" si="16"/>
        <v>0</v>
      </c>
      <c r="F10" s="29">
        <v>0</v>
      </c>
      <c r="G10" s="5">
        <v>2</v>
      </c>
      <c r="H10" s="25">
        <v>0</v>
      </c>
      <c r="I10" s="12">
        <v>15649</v>
      </c>
      <c r="J10" s="12">
        <f t="shared" si="17"/>
        <v>0</v>
      </c>
      <c r="K10" s="19">
        <v>0</v>
      </c>
      <c r="L10" s="26">
        <v>3</v>
      </c>
      <c r="M10" s="33">
        <v>7122.1</v>
      </c>
      <c r="N10" s="28">
        <v>16727</v>
      </c>
      <c r="O10" s="28">
        <f t="shared" si="18"/>
        <v>7122.1</v>
      </c>
      <c r="P10" s="34">
        <v>74838.899999999994</v>
      </c>
      <c r="Q10" s="14">
        <f t="shared" si="19"/>
        <v>7122.1</v>
      </c>
      <c r="R10" s="14">
        <f t="shared" si="20"/>
        <v>7122.1</v>
      </c>
      <c r="S10" s="39">
        <f>F10+K10+P10</f>
        <v>74838.899999999994</v>
      </c>
      <c r="T10" s="41"/>
      <c r="U10" s="41"/>
      <c r="V10" s="41"/>
      <c r="W10" s="49"/>
      <c r="X10" s="45"/>
      <c r="Y10" s="42"/>
      <c r="Z10" s="42"/>
      <c r="AA10" s="42"/>
    </row>
    <row r="11" spans="1:27" s="7" customFormat="1" ht="15" x14ac:dyDescent="0.25">
      <c r="A11" s="10">
        <v>44077</v>
      </c>
      <c r="B11" s="26">
        <v>1</v>
      </c>
      <c r="C11" s="27">
        <v>0</v>
      </c>
      <c r="D11" s="28">
        <v>15649</v>
      </c>
      <c r="E11" s="28">
        <f t="shared" si="16"/>
        <v>0</v>
      </c>
      <c r="F11" s="29">
        <v>0</v>
      </c>
      <c r="G11" s="5">
        <v>2</v>
      </c>
      <c r="H11" s="25">
        <v>0</v>
      </c>
      <c r="I11" s="12">
        <v>15649</v>
      </c>
      <c r="J11" s="12">
        <f t="shared" si="17"/>
        <v>0</v>
      </c>
      <c r="K11" s="19">
        <v>0</v>
      </c>
      <c r="L11" s="26">
        <v>3</v>
      </c>
      <c r="M11" s="33">
        <v>7700</v>
      </c>
      <c r="N11" s="28">
        <v>16727</v>
      </c>
      <c r="O11" s="28">
        <f t="shared" si="18"/>
        <v>7700</v>
      </c>
      <c r="P11" s="34">
        <v>82014.5</v>
      </c>
      <c r="Q11" s="14">
        <f t="shared" si="19"/>
        <v>7700</v>
      </c>
      <c r="R11" s="14">
        <f t="shared" si="20"/>
        <v>7700</v>
      </c>
      <c r="S11" s="39">
        <f>F11+K11+P11</f>
        <v>82014.5</v>
      </c>
      <c r="T11" s="41"/>
      <c r="U11" s="41"/>
      <c r="V11" s="41"/>
      <c r="W11" s="49"/>
      <c r="X11" s="45"/>
      <c r="Y11" s="42"/>
      <c r="Z11" s="42"/>
      <c r="AA11" s="42"/>
    </row>
    <row r="12" spans="1:27" s="7" customFormat="1" ht="15" x14ac:dyDescent="0.25">
      <c r="A12" s="10">
        <v>44078</v>
      </c>
      <c r="B12" s="26">
        <v>1</v>
      </c>
      <c r="C12" s="27">
        <v>0</v>
      </c>
      <c r="D12" s="28">
        <v>15649</v>
      </c>
      <c r="E12" s="28">
        <f t="shared" si="16"/>
        <v>0</v>
      </c>
      <c r="F12" s="29">
        <v>0</v>
      </c>
      <c r="G12" s="5">
        <v>2</v>
      </c>
      <c r="H12" s="25">
        <v>0</v>
      </c>
      <c r="I12" s="12">
        <v>15649</v>
      </c>
      <c r="J12" s="12">
        <f t="shared" si="17"/>
        <v>0</v>
      </c>
      <c r="K12" s="19">
        <v>0</v>
      </c>
      <c r="L12" s="26">
        <v>3</v>
      </c>
      <c r="M12" s="33">
        <v>296.5</v>
      </c>
      <c r="N12" s="28">
        <v>16727</v>
      </c>
      <c r="O12" s="28">
        <f t="shared" si="18"/>
        <v>296.5</v>
      </c>
      <c r="P12" s="34">
        <v>2999.56</v>
      </c>
      <c r="Q12" s="14">
        <f t="shared" si="19"/>
        <v>296.5</v>
      </c>
      <c r="R12" s="14">
        <f t="shared" si="20"/>
        <v>296.5</v>
      </c>
      <c r="S12" s="39">
        <f>F12+K12+P12</f>
        <v>2999.56</v>
      </c>
      <c r="T12" s="41"/>
      <c r="U12" s="41"/>
      <c r="V12" s="41"/>
      <c r="W12" s="49"/>
      <c r="X12" s="45"/>
      <c r="Y12" s="42"/>
      <c r="Z12" s="42"/>
      <c r="AA12" s="42"/>
    </row>
    <row r="13" spans="1:27" s="7" customFormat="1" ht="15" x14ac:dyDescent="0.25">
      <c r="A13" s="10">
        <v>44162</v>
      </c>
      <c r="B13" s="26">
        <v>1</v>
      </c>
      <c r="C13" s="27">
        <v>281.60000000000002</v>
      </c>
      <c r="D13" s="28">
        <v>15649</v>
      </c>
      <c r="E13" s="30">
        <f t="shared" si="16"/>
        <v>281.60000000000002</v>
      </c>
      <c r="F13" s="31">
        <v>4282.8</v>
      </c>
      <c r="G13" s="5">
        <v>2</v>
      </c>
      <c r="H13" s="25">
        <v>0</v>
      </c>
      <c r="I13" s="12">
        <v>15649</v>
      </c>
      <c r="J13" s="12">
        <f t="shared" si="17"/>
        <v>0</v>
      </c>
      <c r="K13" s="19">
        <v>0</v>
      </c>
      <c r="L13" s="26">
        <v>3</v>
      </c>
      <c r="M13" s="27">
        <v>0</v>
      </c>
      <c r="N13" s="28">
        <v>16727</v>
      </c>
      <c r="O13" s="28">
        <f t="shared" si="18"/>
        <v>0</v>
      </c>
      <c r="P13" s="35">
        <v>0</v>
      </c>
      <c r="Q13" s="14">
        <f t="shared" si="19"/>
        <v>281.60000000000002</v>
      </c>
      <c r="R13" s="14">
        <f t="shared" si="20"/>
        <v>281.60000000000002</v>
      </c>
      <c r="S13" s="39">
        <f>F13+K13+P13</f>
        <v>4282.8</v>
      </c>
      <c r="T13" s="41"/>
      <c r="U13" s="41"/>
      <c r="V13" s="41"/>
      <c r="W13" s="49"/>
      <c r="X13" s="45"/>
      <c r="Y13" s="42"/>
      <c r="Z13" s="42"/>
      <c r="AA13" s="42"/>
    </row>
    <row r="14" spans="1:27" s="7" customFormat="1" ht="15" x14ac:dyDescent="0.25">
      <c r="A14" s="10">
        <v>44163</v>
      </c>
      <c r="B14" s="26">
        <v>1</v>
      </c>
      <c r="C14" s="27">
        <v>11593.2</v>
      </c>
      <c r="D14" s="28">
        <v>15649</v>
      </c>
      <c r="E14" s="30">
        <f t="shared" si="16"/>
        <v>11593.2</v>
      </c>
      <c r="F14" s="31">
        <v>50394.7</v>
      </c>
      <c r="G14" s="5">
        <v>2</v>
      </c>
      <c r="H14" s="25">
        <v>0</v>
      </c>
      <c r="I14" s="12">
        <v>15649</v>
      </c>
      <c r="J14" s="12">
        <f t="shared" si="17"/>
        <v>0</v>
      </c>
      <c r="K14" s="19">
        <v>0</v>
      </c>
      <c r="L14" s="26">
        <v>3</v>
      </c>
      <c r="M14" s="27">
        <v>0</v>
      </c>
      <c r="N14" s="28">
        <v>16727</v>
      </c>
      <c r="O14" s="28">
        <f t="shared" si="18"/>
        <v>0</v>
      </c>
      <c r="P14" s="35">
        <v>0</v>
      </c>
      <c r="Q14" s="14">
        <f t="shared" si="19"/>
        <v>11593.2</v>
      </c>
      <c r="R14" s="14">
        <f t="shared" si="20"/>
        <v>11593.2</v>
      </c>
      <c r="S14" s="39">
        <f>F14+K14+P14</f>
        <v>50394.7</v>
      </c>
      <c r="T14" s="41"/>
      <c r="U14" s="41"/>
      <c r="V14" s="41"/>
      <c r="W14" s="49"/>
      <c r="X14" s="45"/>
      <c r="Y14" s="42"/>
      <c r="Z14" s="42"/>
      <c r="AA14" s="42"/>
    </row>
    <row r="15" spans="1:27" s="7" customFormat="1" ht="15" x14ac:dyDescent="0.25">
      <c r="A15" s="10">
        <v>44164</v>
      </c>
      <c r="B15" s="26">
        <v>1</v>
      </c>
      <c r="C15" s="27">
        <v>7675.9</v>
      </c>
      <c r="D15" s="28">
        <v>15649</v>
      </c>
      <c r="E15" s="30">
        <f t="shared" si="16"/>
        <v>7675.9</v>
      </c>
      <c r="F15" s="31">
        <v>73451.8</v>
      </c>
      <c r="G15" s="5">
        <v>2</v>
      </c>
      <c r="H15" s="25">
        <v>0</v>
      </c>
      <c r="I15" s="12">
        <v>15649</v>
      </c>
      <c r="J15" s="12">
        <f t="shared" si="17"/>
        <v>0</v>
      </c>
      <c r="K15" s="19">
        <v>0</v>
      </c>
      <c r="L15" s="26">
        <v>3</v>
      </c>
      <c r="M15" s="27">
        <v>0</v>
      </c>
      <c r="N15" s="28">
        <v>16727</v>
      </c>
      <c r="O15" s="28">
        <f t="shared" si="18"/>
        <v>0</v>
      </c>
      <c r="P15" s="35">
        <v>0</v>
      </c>
      <c r="Q15" s="14">
        <f t="shared" si="19"/>
        <v>7675.9</v>
      </c>
      <c r="R15" s="14">
        <f t="shared" si="20"/>
        <v>7675.9</v>
      </c>
      <c r="S15" s="39">
        <f>F15+K15+P15</f>
        <v>73451.8</v>
      </c>
      <c r="T15" s="43"/>
      <c r="U15" s="43"/>
      <c r="V15" s="43"/>
      <c r="W15" s="50"/>
      <c r="X15" s="45"/>
      <c r="Y15" s="42"/>
      <c r="Z15" s="42"/>
      <c r="AA15" s="42"/>
    </row>
    <row r="16" spans="1:27" s="7" customFormat="1" ht="15" x14ac:dyDescent="0.25">
      <c r="A16" s="10">
        <v>44165</v>
      </c>
      <c r="B16" s="26">
        <v>1</v>
      </c>
      <c r="C16" s="27">
        <v>7660.7</v>
      </c>
      <c r="D16" s="28">
        <v>15649</v>
      </c>
      <c r="E16" s="30">
        <f t="shared" si="16"/>
        <v>7660.7</v>
      </c>
      <c r="F16" s="31">
        <v>76409.5</v>
      </c>
      <c r="G16" s="5">
        <v>2</v>
      </c>
      <c r="H16" s="25">
        <v>0</v>
      </c>
      <c r="I16" s="12">
        <v>15649</v>
      </c>
      <c r="J16" s="12">
        <f t="shared" si="17"/>
        <v>0</v>
      </c>
      <c r="K16" s="19">
        <v>0</v>
      </c>
      <c r="L16" s="26">
        <v>3</v>
      </c>
      <c r="M16" s="27">
        <v>0</v>
      </c>
      <c r="N16" s="28">
        <v>16727</v>
      </c>
      <c r="O16" s="28">
        <f t="shared" si="18"/>
        <v>0</v>
      </c>
      <c r="P16" s="35">
        <v>0</v>
      </c>
      <c r="Q16" s="14">
        <f t="shared" si="19"/>
        <v>7660.7</v>
      </c>
      <c r="R16" s="14">
        <f t="shared" si="20"/>
        <v>7660.7</v>
      </c>
      <c r="S16" s="39">
        <f>F16+K16+P16</f>
        <v>76409.5</v>
      </c>
      <c r="T16" s="43"/>
      <c r="U16" s="43"/>
      <c r="V16" s="43"/>
      <c r="W16" s="50"/>
      <c r="X16" s="45"/>
      <c r="Y16" s="42"/>
      <c r="Z16" s="42"/>
      <c r="AA16" s="42"/>
    </row>
    <row r="17" spans="1:27" s="7" customFormat="1" ht="15" x14ac:dyDescent="0.25">
      <c r="A17" s="10">
        <v>44166</v>
      </c>
      <c r="B17" s="26">
        <v>1</v>
      </c>
      <c r="C17" s="27">
        <v>7607.4</v>
      </c>
      <c r="D17" s="28">
        <v>15649</v>
      </c>
      <c r="E17" s="30">
        <f t="shared" si="16"/>
        <v>7607.4</v>
      </c>
      <c r="F17" s="31">
        <v>75898.5</v>
      </c>
      <c r="G17" s="5">
        <v>2</v>
      </c>
      <c r="H17" s="25">
        <v>0</v>
      </c>
      <c r="I17" s="12">
        <v>15649</v>
      </c>
      <c r="J17" s="12">
        <f t="shared" si="17"/>
        <v>0</v>
      </c>
      <c r="K17" s="19">
        <v>0</v>
      </c>
      <c r="L17" s="26">
        <v>3</v>
      </c>
      <c r="M17" s="27">
        <v>0</v>
      </c>
      <c r="N17" s="28">
        <v>16727</v>
      </c>
      <c r="O17" s="28">
        <f t="shared" si="18"/>
        <v>0</v>
      </c>
      <c r="P17" s="35">
        <v>0</v>
      </c>
      <c r="Q17" s="14">
        <f t="shared" si="19"/>
        <v>7607.4</v>
      </c>
      <c r="R17" s="14">
        <f t="shared" si="20"/>
        <v>7607.4</v>
      </c>
      <c r="S17" s="39">
        <f>F17+K17+P17</f>
        <v>75898.5</v>
      </c>
      <c r="T17" s="43"/>
      <c r="U17" s="43"/>
      <c r="V17" s="43"/>
      <c r="W17" s="50"/>
      <c r="X17" s="45"/>
      <c r="Y17" s="42"/>
      <c r="Z17" s="42"/>
      <c r="AA17" s="42"/>
    </row>
    <row r="18" spans="1:27" s="7" customFormat="1" ht="15" x14ac:dyDescent="0.25">
      <c r="A18" s="10">
        <v>44167</v>
      </c>
      <c r="B18" s="26">
        <v>1</v>
      </c>
      <c r="C18" s="27">
        <v>7510.3</v>
      </c>
      <c r="D18" s="28">
        <v>15649</v>
      </c>
      <c r="E18" s="30">
        <f t="shared" si="16"/>
        <v>7510.3</v>
      </c>
      <c r="F18" s="31">
        <v>74292.499999999985</v>
      </c>
      <c r="G18" s="5">
        <v>2</v>
      </c>
      <c r="H18" s="25">
        <v>0</v>
      </c>
      <c r="I18" s="12">
        <v>15649</v>
      </c>
      <c r="J18" s="12">
        <f t="shared" si="17"/>
        <v>0</v>
      </c>
      <c r="K18" s="19">
        <v>0</v>
      </c>
      <c r="L18" s="26">
        <v>3</v>
      </c>
      <c r="M18" s="27">
        <v>0</v>
      </c>
      <c r="N18" s="28">
        <v>16727</v>
      </c>
      <c r="O18" s="28">
        <f t="shared" si="18"/>
        <v>0</v>
      </c>
      <c r="P18" s="35">
        <v>0</v>
      </c>
      <c r="Q18" s="14">
        <f t="shared" si="19"/>
        <v>7510.3</v>
      </c>
      <c r="R18" s="14">
        <f t="shared" si="20"/>
        <v>7510.3</v>
      </c>
      <c r="S18" s="39">
        <f>F18+K18+P18</f>
        <v>74292.499999999985</v>
      </c>
      <c r="T18" s="43"/>
      <c r="U18" s="43"/>
      <c r="V18" s="43"/>
      <c r="W18" s="50"/>
      <c r="X18" s="45"/>
      <c r="Y18" s="42"/>
      <c r="Z18" s="42"/>
      <c r="AA18" s="42"/>
    </row>
    <row r="19" spans="1:27" s="7" customFormat="1" ht="15" x14ac:dyDescent="0.25">
      <c r="A19" s="10">
        <v>44168</v>
      </c>
      <c r="B19" s="26">
        <v>1</v>
      </c>
      <c r="C19" s="27">
        <v>7388.6</v>
      </c>
      <c r="D19" s="28">
        <v>15649</v>
      </c>
      <c r="E19" s="30">
        <f t="shared" si="16"/>
        <v>7388.6</v>
      </c>
      <c r="F19" s="31">
        <v>72778.900000000009</v>
      </c>
      <c r="G19" s="5">
        <v>2</v>
      </c>
      <c r="H19" s="25">
        <v>0</v>
      </c>
      <c r="I19" s="12">
        <v>15649</v>
      </c>
      <c r="J19" s="12">
        <f t="shared" si="17"/>
        <v>0</v>
      </c>
      <c r="K19" s="19">
        <v>0</v>
      </c>
      <c r="L19" s="26">
        <v>3</v>
      </c>
      <c r="M19" s="27">
        <v>0</v>
      </c>
      <c r="N19" s="28">
        <v>16727</v>
      </c>
      <c r="O19" s="28">
        <f t="shared" si="18"/>
        <v>0</v>
      </c>
      <c r="P19" s="35">
        <v>0</v>
      </c>
      <c r="Q19" s="14">
        <f t="shared" si="19"/>
        <v>7388.6</v>
      </c>
      <c r="R19" s="14">
        <f t="shared" si="20"/>
        <v>7388.6</v>
      </c>
      <c r="S19" s="39">
        <f>F19+K19+P19</f>
        <v>72778.900000000009</v>
      </c>
      <c r="T19" s="43"/>
      <c r="U19" s="43"/>
      <c r="V19" s="43"/>
      <c r="W19" s="50"/>
      <c r="X19" s="45"/>
      <c r="Y19" s="42"/>
      <c r="Z19" s="42"/>
      <c r="AA19" s="42"/>
    </row>
    <row r="20" spans="1:27" s="7" customFormat="1" ht="15" x14ac:dyDescent="0.25">
      <c r="A20" s="10">
        <v>44169</v>
      </c>
      <c r="B20" s="26">
        <v>1</v>
      </c>
      <c r="C20" s="27">
        <v>1174.3000000000002</v>
      </c>
      <c r="D20" s="28">
        <v>15649</v>
      </c>
      <c r="E20" s="30">
        <f t="shared" si="16"/>
        <v>1174.3000000000002</v>
      </c>
      <c r="F20" s="31">
        <v>4729.3999999999996</v>
      </c>
      <c r="G20" s="5">
        <v>2</v>
      </c>
      <c r="H20" s="25">
        <v>0</v>
      </c>
      <c r="I20" s="12">
        <v>15649</v>
      </c>
      <c r="J20" s="12">
        <f t="shared" si="17"/>
        <v>0</v>
      </c>
      <c r="K20" s="19">
        <v>0</v>
      </c>
      <c r="L20" s="26">
        <v>3</v>
      </c>
      <c r="M20" s="27">
        <v>0</v>
      </c>
      <c r="N20" s="28">
        <v>16727</v>
      </c>
      <c r="O20" s="28">
        <f t="shared" si="18"/>
        <v>0</v>
      </c>
      <c r="P20" s="35">
        <v>0</v>
      </c>
      <c r="Q20" s="14">
        <f t="shared" si="19"/>
        <v>1174.3000000000002</v>
      </c>
      <c r="R20" s="14">
        <f t="shared" si="20"/>
        <v>1174.3000000000002</v>
      </c>
      <c r="S20" s="39">
        <f>F20+K20+P20</f>
        <v>4729.3999999999996</v>
      </c>
      <c r="T20" s="43"/>
      <c r="U20" s="43"/>
      <c r="V20" s="43"/>
      <c r="W20" s="50"/>
      <c r="X20" s="45"/>
      <c r="Y20" s="42"/>
      <c r="Z20" s="42"/>
      <c r="AA20" s="42"/>
    </row>
    <row r="21" spans="1:27" s="7" customFormat="1" ht="15" x14ac:dyDescent="0.25">
      <c r="A21" s="10">
        <v>44183</v>
      </c>
      <c r="B21" s="26">
        <v>1</v>
      </c>
      <c r="C21" s="27">
        <v>0</v>
      </c>
      <c r="D21" s="28">
        <v>15649</v>
      </c>
      <c r="E21" s="28">
        <f t="shared" si="16"/>
        <v>0</v>
      </c>
      <c r="F21" s="29">
        <v>0</v>
      </c>
      <c r="G21" s="5">
        <v>2</v>
      </c>
      <c r="H21" s="25">
        <v>723.4</v>
      </c>
      <c r="I21" s="12">
        <v>15649</v>
      </c>
      <c r="J21" s="17">
        <f t="shared" si="17"/>
        <v>723.4</v>
      </c>
      <c r="K21" s="19">
        <v>3841.8999999999996</v>
      </c>
      <c r="L21" s="26">
        <v>3</v>
      </c>
      <c r="M21" s="27">
        <v>0</v>
      </c>
      <c r="N21" s="28">
        <v>16727</v>
      </c>
      <c r="O21" s="28">
        <f t="shared" si="18"/>
        <v>0</v>
      </c>
      <c r="P21" s="35">
        <v>0</v>
      </c>
      <c r="Q21" s="14">
        <f t="shared" si="19"/>
        <v>723.4</v>
      </c>
      <c r="R21" s="14">
        <f t="shared" si="20"/>
        <v>723.4</v>
      </c>
      <c r="S21" s="39">
        <f>F21+K21+P21</f>
        <v>3841.8999999999996</v>
      </c>
      <c r="T21" s="43"/>
      <c r="U21" s="43"/>
      <c r="V21" s="43"/>
      <c r="W21" s="50"/>
      <c r="X21" s="45"/>
      <c r="Y21" s="42"/>
      <c r="Z21" s="42"/>
      <c r="AA21" s="42"/>
    </row>
    <row r="22" spans="1:27" s="7" customFormat="1" ht="15" x14ac:dyDescent="0.25">
      <c r="A22" s="10">
        <v>44184</v>
      </c>
      <c r="B22" s="26">
        <v>1</v>
      </c>
      <c r="C22" s="27">
        <v>0</v>
      </c>
      <c r="D22" s="28">
        <v>15649</v>
      </c>
      <c r="E22" s="28">
        <f t="shared" si="16"/>
        <v>0</v>
      </c>
      <c r="F22" s="29">
        <v>0</v>
      </c>
      <c r="G22" s="5">
        <v>2</v>
      </c>
      <c r="H22" s="25">
        <v>9023.7000000000007</v>
      </c>
      <c r="I22" s="12">
        <v>15649</v>
      </c>
      <c r="J22" s="17">
        <f t="shared" si="17"/>
        <v>9023.7000000000007</v>
      </c>
      <c r="K22" s="19">
        <v>34805.9</v>
      </c>
      <c r="L22" s="26">
        <v>3</v>
      </c>
      <c r="M22" s="27">
        <v>0</v>
      </c>
      <c r="N22" s="28">
        <v>16727</v>
      </c>
      <c r="O22" s="28">
        <f t="shared" si="18"/>
        <v>0</v>
      </c>
      <c r="P22" s="35">
        <v>0</v>
      </c>
      <c r="Q22" s="14">
        <f t="shared" si="19"/>
        <v>9023.7000000000007</v>
      </c>
      <c r="R22" s="14">
        <f t="shared" si="20"/>
        <v>9023.7000000000007</v>
      </c>
      <c r="S22" s="39">
        <f>F22+K22+P22</f>
        <v>34805.9</v>
      </c>
      <c r="T22" s="43"/>
      <c r="U22" s="43"/>
      <c r="V22" s="43"/>
      <c r="W22" s="50"/>
      <c r="X22" s="45"/>
      <c r="Y22" s="42"/>
      <c r="Z22" s="42"/>
      <c r="AA22" s="42"/>
    </row>
    <row r="23" spans="1:27" s="7" customFormat="1" ht="15" x14ac:dyDescent="0.25">
      <c r="A23" s="10">
        <v>44185</v>
      </c>
      <c r="B23" s="26">
        <v>1</v>
      </c>
      <c r="C23" s="27">
        <v>0</v>
      </c>
      <c r="D23" s="28">
        <v>15649</v>
      </c>
      <c r="E23" s="28">
        <f t="shared" si="16"/>
        <v>0</v>
      </c>
      <c r="F23" s="29">
        <v>0</v>
      </c>
      <c r="G23" s="5">
        <v>2</v>
      </c>
      <c r="H23" s="25">
        <v>10129.1</v>
      </c>
      <c r="I23" s="12">
        <v>15649</v>
      </c>
      <c r="J23" s="17">
        <f t="shared" si="17"/>
        <v>10129.1</v>
      </c>
      <c r="K23" s="19">
        <v>88380.2</v>
      </c>
      <c r="L23" s="26">
        <v>3</v>
      </c>
      <c r="M23" s="27">
        <v>0</v>
      </c>
      <c r="N23" s="28">
        <v>16727</v>
      </c>
      <c r="O23" s="28">
        <f t="shared" si="18"/>
        <v>0</v>
      </c>
      <c r="P23" s="35">
        <v>0</v>
      </c>
      <c r="Q23" s="14">
        <f t="shared" si="19"/>
        <v>10129.1</v>
      </c>
      <c r="R23" s="14">
        <f t="shared" si="20"/>
        <v>10129.1</v>
      </c>
      <c r="S23" s="39">
        <f>F23+K23+P23</f>
        <v>88380.2</v>
      </c>
      <c r="T23" s="43"/>
      <c r="U23" s="43"/>
      <c r="V23" s="43"/>
      <c r="W23" s="50"/>
      <c r="X23" s="45"/>
      <c r="Y23" s="42"/>
      <c r="Z23" s="42"/>
      <c r="AA23" s="42"/>
    </row>
    <row r="24" spans="1:27" s="7" customFormat="1" ht="15" x14ac:dyDescent="0.25">
      <c r="A24" s="10">
        <v>44186</v>
      </c>
      <c r="B24" s="26">
        <v>1</v>
      </c>
      <c r="C24" s="27">
        <v>0</v>
      </c>
      <c r="D24" s="28">
        <v>15649</v>
      </c>
      <c r="E24" s="28">
        <f t="shared" si="16"/>
        <v>0</v>
      </c>
      <c r="F24" s="29">
        <v>0</v>
      </c>
      <c r="G24" s="5">
        <v>2</v>
      </c>
      <c r="H24" s="25">
        <v>8310.4</v>
      </c>
      <c r="I24" s="12">
        <v>15649</v>
      </c>
      <c r="J24" s="17">
        <f t="shared" si="17"/>
        <v>8310.4</v>
      </c>
      <c r="K24" s="19">
        <v>83142.100000000006</v>
      </c>
      <c r="L24" s="26">
        <v>3</v>
      </c>
      <c r="M24" s="27">
        <v>0</v>
      </c>
      <c r="N24" s="28">
        <v>16727</v>
      </c>
      <c r="O24" s="28">
        <f t="shared" si="18"/>
        <v>0</v>
      </c>
      <c r="P24" s="35">
        <v>0</v>
      </c>
      <c r="Q24" s="14">
        <f t="shared" si="19"/>
        <v>8310.4</v>
      </c>
      <c r="R24" s="14">
        <f t="shared" si="20"/>
        <v>8310.4</v>
      </c>
      <c r="S24" s="39">
        <f>F24+K24+P24</f>
        <v>83142.100000000006</v>
      </c>
      <c r="T24" s="43"/>
      <c r="U24" s="43"/>
      <c r="V24" s="43"/>
      <c r="W24" s="50"/>
      <c r="X24" s="45"/>
      <c r="Y24" s="42"/>
      <c r="Z24" s="42"/>
      <c r="AA24" s="42"/>
    </row>
    <row r="25" spans="1:27" s="7" customFormat="1" ht="15" x14ac:dyDescent="0.25">
      <c r="A25" s="10">
        <v>44187</v>
      </c>
      <c r="B25" s="26">
        <v>1</v>
      </c>
      <c r="C25" s="27">
        <v>0</v>
      </c>
      <c r="D25" s="28">
        <v>15649</v>
      </c>
      <c r="E25" s="28">
        <f t="shared" si="16"/>
        <v>0</v>
      </c>
      <c r="F25" s="29">
        <v>0</v>
      </c>
      <c r="G25" s="5">
        <v>2</v>
      </c>
      <c r="H25" s="25">
        <v>8007.5999999999995</v>
      </c>
      <c r="I25" s="12">
        <v>15649</v>
      </c>
      <c r="J25" s="17">
        <f t="shared" si="17"/>
        <v>8007.5999999999995</v>
      </c>
      <c r="K25" s="19">
        <v>79448.699999999983</v>
      </c>
      <c r="L25" s="26">
        <v>3</v>
      </c>
      <c r="M25" s="27">
        <v>0</v>
      </c>
      <c r="N25" s="28">
        <v>16727</v>
      </c>
      <c r="O25" s="28">
        <f t="shared" si="18"/>
        <v>0</v>
      </c>
      <c r="P25" s="35">
        <v>0</v>
      </c>
      <c r="Q25" s="14">
        <f t="shared" si="19"/>
        <v>8007.5999999999995</v>
      </c>
      <c r="R25" s="14">
        <f t="shared" si="20"/>
        <v>8007.5999999999995</v>
      </c>
      <c r="S25" s="39">
        <f>F25+K25+P25</f>
        <v>79448.699999999983</v>
      </c>
      <c r="T25" s="43"/>
      <c r="U25" s="43"/>
      <c r="V25" s="43"/>
      <c r="W25" s="50"/>
      <c r="X25" s="45"/>
      <c r="Y25" s="42"/>
      <c r="Z25" s="42"/>
      <c r="AA25" s="42"/>
    </row>
    <row r="26" spans="1:27" s="7" customFormat="1" ht="15" x14ac:dyDescent="0.25">
      <c r="A26" s="10">
        <v>44188</v>
      </c>
      <c r="B26" s="26">
        <v>1</v>
      </c>
      <c r="C26" s="27">
        <v>0</v>
      </c>
      <c r="D26" s="28">
        <v>15649</v>
      </c>
      <c r="E26" s="28">
        <f t="shared" si="16"/>
        <v>0</v>
      </c>
      <c r="F26" s="29">
        <v>0</v>
      </c>
      <c r="G26" s="5">
        <v>2</v>
      </c>
      <c r="H26" s="25">
        <v>7963.7000000000007</v>
      </c>
      <c r="I26" s="12">
        <v>15649</v>
      </c>
      <c r="J26" s="17">
        <f t="shared" si="17"/>
        <v>7963.7000000000007</v>
      </c>
      <c r="K26" s="19">
        <v>79388.400000000009</v>
      </c>
      <c r="L26" s="26">
        <v>3</v>
      </c>
      <c r="M26" s="27">
        <v>0</v>
      </c>
      <c r="N26" s="28">
        <v>16727</v>
      </c>
      <c r="O26" s="28">
        <f t="shared" si="18"/>
        <v>0</v>
      </c>
      <c r="P26" s="35">
        <v>0</v>
      </c>
      <c r="Q26" s="14">
        <f t="shared" si="19"/>
        <v>7963.7000000000007</v>
      </c>
      <c r="R26" s="14">
        <f t="shared" si="20"/>
        <v>7963.7000000000007</v>
      </c>
      <c r="S26" s="39">
        <f>F26+K26+P26</f>
        <v>79388.400000000009</v>
      </c>
      <c r="T26" s="43"/>
      <c r="U26" s="43"/>
      <c r="V26" s="43"/>
      <c r="W26" s="50"/>
      <c r="X26" s="45"/>
      <c r="Y26" s="42"/>
      <c r="Z26" s="42"/>
      <c r="AA26" s="42"/>
    </row>
    <row r="27" spans="1:27" s="7" customFormat="1" ht="15" x14ac:dyDescent="0.25">
      <c r="A27" s="10">
        <v>44189</v>
      </c>
      <c r="B27" s="26">
        <v>1</v>
      </c>
      <c r="C27" s="27">
        <v>0</v>
      </c>
      <c r="D27" s="28">
        <v>15649</v>
      </c>
      <c r="E27" s="28">
        <f t="shared" si="16"/>
        <v>0</v>
      </c>
      <c r="F27" s="29">
        <v>0</v>
      </c>
      <c r="G27" s="5">
        <v>2</v>
      </c>
      <c r="H27" s="25">
        <v>8168.0999999999995</v>
      </c>
      <c r="I27" s="12">
        <v>15649</v>
      </c>
      <c r="J27" s="17">
        <f t="shared" si="17"/>
        <v>8168.0999999999995</v>
      </c>
      <c r="K27" s="19">
        <v>81116.5</v>
      </c>
      <c r="L27" s="26">
        <v>3</v>
      </c>
      <c r="M27" s="27">
        <v>0</v>
      </c>
      <c r="N27" s="28">
        <v>16727</v>
      </c>
      <c r="O27" s="28">
        <f t="shared" si="18"/>
        <v>0</v>
      </c>
      <c r="P27" s="35">
        <v>0</v>
      </c>
      <c r="Q27" s="14">
        <f t="shared" si="19"/>
        <v>8168.0999999999995</v>
      </c>
      <c r="R27" s="14">
        <f t="shared" si="20"/>
        <v>8168.0999999999995</v>
      </c>
      <c r="S27" s="39">
        <f>F27+K27+P27</f>
        <v>81116.5</v>
      </c>
      <c r="T27" s="43"/>
      <c r="U27" s="43"/>
      <c r="V27" s="43"/>
      <c r="W27" s="50"/>
      <c r="X27" s="45"/>
      <c r="Y27" s="42"/>
      <c r="Z27" s="42"/>
      <c r="AA27" s="42"/>
    </row>
    <row r="28" spans="1:27" s="7" customFormat="1" ht="15" x14ac:dyDescent="0.25">
      <c r="A28" s="10">
        <v>44190</v>
      </c>
      <c r="B28" s="26">
        <v>1</v>
      </c>
      <c r="C28" s="27">
        <v>0</v>
      </c>
      <c r="D28" s="28">
        <v>15649</v>
      </c>
      <c r="E28" s="28">
        <f t="shared" si="16"/>
        <v>0</v>
      </c>
      <c r="F28" s="29">
        <v>0</v>
      </c>
      <c r="G28" s="5">
        <v>2</v>
      </c>
      <c r="H28" s="25">
        <v>8648.5999999999985</v>
      </c>
      <c r="I28" s="12">
        <v>15649</v>
      </c>
      <c r="J28" s="17">
        <f t="shared" si="17"/>
        <v>8648.5999999999985</v>
      </c>
      <c r="K28" s="19">
        <v>85244.7</v>
      </c>
      <c r="L28" s="26">
        <v>3</v>
      </c>
      <c r="M28" s="27">
        <v>0</v>
      </c>
      <c r="N28" s="28">
        <v>16727</v>
      </c>
      <c r="O28" s="28">
        <f t="shared" si="18"/>
        <v>0</v>
      </c>
      <c r="P28" s="35">
        <v>0</v>
      </c>
      <c r="Q28" s="14">
        <f t="shared" si="19"/>
        <v>8648.5999999999985</v>
      </c>
      <c r="R28" s="14">
        <f t="shared" si="20"/>
        <v>8648.5999999999985</v>
      </c>
      <c r="S28" s="39">
        <f>F28+K28+P28</f>
        <v>85244.7</v>
      </c>
      <c r="T28" s="43"/>
      <c r="U28" s="43"/>
      <c r="V28" s="43"/>
      <c r="W28" s="50"/>
      <c r="X28" s="45"/>
      <c r="Y28" s="42"/>
      <c r="Z28" s="42"/>
      <c r="AA28" s="42"/>
    </row>
    <row r="29" spans="1:27" s="7" customFormat="1" ht="15" x14ac:dyDescent="0.25">
      <c r="A29" s="10">
        <v>44191</v>
      </c>
      <c r="B29" s="26">
        <v>1</v>
      </c>
      <c r="C29" s="27">
        <v>0</v>
      </c>
      <c r="D29" s="28">
        <v>15649</v>
      </c>
      <c r="E29" s="28">
        <f t="shared" si="16"/>
        <v>0</v>
      </c>
      <c r="F29" s="29">
        <v>0</v>
      </c>
      <c r="G29" s="5">
        <v>2</v>
      </c>
      <c r="H29" s="25">
        <v>8494.5</v>
      </c>
      <c r="I29" s="12">
        <v>15649</v>
      </c>
      <c r="J29" s="17">
        <f t="shared" si="17"/>
        <v>8494.5</v>
      </c>
      <c r="K29" s="19">
        <v>84368.099999999991</v>
      </c>
      <c r="L29" s="26">
        <v>3</v>
      </c>
      <c r="M29" s="27">
        <v>0</v>
      </c>
      <c r="N29" s="28">
        <v>16727</v>
      </c>
      <c r="O29" s="28">
        <f t="shared" si="18"/>
        <v>0</v>
      </c>
      <c r="P29" s="35">
        <v>0</v>
      </c>
      <c r="Q29" s="14">
        <f t="shared" si="19"/>
        <v>8494.5</v>
      </c>
      <c r="R29" s="14">
        <f t="shared" si="20"/>
        <v>8494.5</v>
      </c>
      <c r="S29" s="39">
        <f>F29+K29+P29</f>
        <v>84368.099999999991</v>
      </c>
      <c r="T29" s="43"/>
      <c r="U29" s="43"/>
      <c r="V29" s="43"/>
      <c r="W29" s="50"/>
      <c r="X29" s="45"/>
      <c r="Y29" s="42"/>
      <c r="Z29" s="42"/>
      <c r="AA29" s="42"/>
    </row>
    <row r="30" spans="1:27" s="7" customFormat="1" ht="15" x14ac:dyDescent="0.25">
      <c r="A30" s="10">
        <v>44192</v>
      </c>
      <c r="B30" s="26">
        <v>1</v>
      </c>
      <c r="C30" s="27">
        <v>710.2</v>
      </c>
      <c r="D30" s="28">
        <v>15649</v>
      </c>
      <c r="E30" s="30">
        <f t="shared" si="16"/>
        <v>710.2</v>
      </c>
      <c r="F30" s="31">
        <v>3774.8</v>
      </c>
      <c r="G30" s="5">
        <v>2</v>
      </c>
      <c r="H30" s="25">
        <v>9259.0000000000018</v>
      </c>
      <c r="I30" s="12">
        <v>15649</v>
      </c>
      <c r="J30" s="17">
        <f t="shared" si="17"/>
        <v>9259.0000000000018</v>
      </c>
      <c r="K30" s="19">
        <v>92573.799999999988</v>
      </c>
      <c r="L30" s="26">
        <v>3</v>
      </c>
      <c r="M30" s="27">
        <v>0</v>
      </c>
      <c r="N30" s="28">
        <v>16727</v>
      </c>
      <c r="O30" s="28">
        <f t="shared" si="18"/>
        <v>0</v>
      </c>
      <c r="P30" s="35">
        <v>0</v>
      </c>
      <c r="Q30" s="14">
        <f t="shared" si="19"/>
        <v>9969.2000000000025</v>
      </c>
      <c r="R30" s="14">
        <f t="shared" si="20"/>
        <v>9969.2000000000025</v>
      </c>
      <c r="S30" s="39">
        <f>F30+K30+P30</f>
        <v>96348.599999999991</v>
      </c>
      <c r="T30" s="43"/>
      <c r="U30" s="43"/>
      <c r="V30" s="43"/>
      <c r="W30" s="50"/>
      <c r="X30" s="45"/>
      <c r="Y30" s="42"/>
      <c r="Z30" s="42"/>
      <c r="AA30" s="42"/>
    </row>
    <row r="31" spans="1:27" s="7" customFormat="1" ht="15" x14ac:dyDescent="0.25">
      <c r="A31" s="10">
        <v>44193</v>
      </c>
      <c r="B31" s="26">
        <v>1</v>
      </c>
      <c r="C31" s="27">
        <v>11535.6</v>
      </c>
      <c r="D31" s="28">
        <v>15649</v>
      </c>
      <c r="E31" s="30">
        <f t="shared" si="16"/>
        <v>11535.6</v>
      </c>
      <c r="F31" s="31">
        <v>67798.399999999994</v>
      </c>
      <c r="G31" s="5">
        <v>2</v>
      </c>
      <c r="H31" s="25">
        <v>9150.2999999999993</v>
      </c>
      <c r="I31" s="12">
        <v>15649</v>
      </c>
      <c r="J31" s="17">
        <f t="shared" si="17"/>
        <v>9150.2999999999993</v>
      </c>
      <c r="K31" s="19">
        <v>90614.700000000012</v>
      </c>
      <c r="L31" s="26">
        <v>3</v>
      </c>
      <c r="M31" s="27">
        <v>0</v>
      </c>
      <c r="N31" s="28">
        <v>16727</v>
      </c>
      <c r="O31" s="28">
        <f t="shared" si="18"/>
        <v>0</v>
      </c>
      <c r="P31" s="35">
        <v>0</v>
      </c>
      <c r="Q31" s="14">
        <f t="shared" si="19"/>
        <v>20685.900000000001</v>
      </c>
      <c r="R31" s="14">
        <f t="shared" si="20"/>
        <v>20685.900000000001</v>
      </c>
      <c r="S31" s="39">
        <f>F31+K31+P31</f>
        <v>158413.1</v>
      </c>
      <c r="T31" s="43"/>
      <c r="U31" s="43"/>
      <c r="V31" s="43"/>
      <c r="W31" s="50"/>
      <c r="X31" s="45"/>
      <c r="Y31" s="42"/>
      <c r="Z31" s="42"/>
      <c r="AA31" s="42"/>
    </row>
    <row r="32" spans="1:27" s="7" customFormat="1" ht="15" x14ac:dyDescent="0.25">
      <c r="A32" s="10">
        <v>44194</v>
      </c>
      <c r="B32" s="26">
        <v>1</v>
      </c>
      <c r="C32" s="27">
        <v>7504.3</v>
      </c>
      <c r="D32" s="28">
        <v>15649</v>
      </c>
      <c r="E32" s="30">
        <f t="shared" si="16"/>
        <v>7504.3</v>
      </c>
      <c r="F32" s="31">
        <v>74727.5</v>
      </c>
      <c r="G32" s="5">
        <v>2</v>
      </c>
      <c r="H32" s="25">
        <v>7868.300000000002</v>
      </c>
      <c r="I32" s="12">
        <v>15649</v>
      </c>
      <c r="J32" s="17">
        <f t="shared" si="17"/>
        <v>7868.300000000002</v>
      </c>
      <c r="K32" s="19">
        <v>78629.600000000006</v>
      </c>
      <c r="L32" s="26">
        <v>3</v>
      </c>
      <c r="M32" s="27">
        <v>0</v>
      </c>
      <c r="N32" s="28">
        <v>16727</v>
      </c>
      <c r="O32" s="28">
        <f t="shared" si="18"/>
        <v>0</v>
      </c>
      <c r="P32" s="35">
        <v>0</v>
      </c>
      <c r="Q32" s="14">
        <f t="shared" si="19"/>
        <v>15372.600000000002</v>
      </c>
      <c r="R32" s="14">
        <f t="shared" si="20"/>
        <v>15372.600000000002</v>
      </c>
      <c r="S32" s="39">
        <f>F32+K32+P32</f>
        <v>153357.1</v>
      </c>
      <c r="T32" s="43"/>
      <c r="U32" s="43"/>
      <c r="V32" s="43"/>
      <c r="W32" s="50"/>
      <c r="X32" s="45"/>
      <c r="Y32" s="42"/>
      <c r="Z32" s="42"/>
      <c r="AA32" s="42"/>
    </row>
    <row r="33" spans="1:27" s="7" customFormat="1" ht="15" x14ac:dyDescent="0.25">
      <c r="A33" s="10">
        <v>44195</v>
      </c>
      <c r="B33" s="26">
        <v>1</v>
      </c>
      <c r="C33" s="27">
        <v>7934.4999999999991</v>
      </c>
      <c r="D33" s="28">
        <v>15649</v>
      </c>
      <c r="E33" s="30">
        <f t="shared" si="16"/>
        <v>7934.4999999999991</v>
      </c>
      <c r="F33" s="31">
        <v>75835.399999999994</v>
      </c>
      <c r="G33" s="5">
        <v>2</v>
      </c>
      <c r="H33" s="25">
        <v>8579</v>
      </c>
      <c r="I33" s="12">
        <v>15649</v>
      </c>
      <c r="J33" s="17">
        <f t="shared" si="17"/>
        <v>8579</v>
      </c>
      <c r="K33" s="19">
        <v>81424.600000000006</v>
      </c>
      <c r="L33" s="26">
        <v>3</v>
      </c>
      <c r="M33" s="27">
        <v>0</v>
      </c>
      <c r="N33" s="28">
        <v>16727</v>
      </c>
      <c r="O33" s="28">
        <f t="shared" si="18"/>
        <v>0</v>
      </c>
      <c r="P33" s="35">
        <v>0</v>
      </c>
      <c r="Q33" s="14">
        <f t="shared" si="19"/>
        <v>16513.5</v>
      </c>
      <c r="R33" s="14">
        <f t="shared" si="20"/>
        <v>16513.5</v>
      </c>
      <c r="S33" s="39">
        <f>F33+K33+P33</f>
        <v>157260</v>
      </c>
      <c r="T33" s="43"/>
      <c r="U33" s="43"/>
      <c r="V33" s="43"/>
      <c r="W33" s="50"/>
      <c r="X33" s="46"/>
      <c r="Y33" s="44"/>
      <c r="Z33" s="42"/>
      <c r="AA33" s="42"/>
    </row>
    <row r="34" spans="1:27" s="7" customFormat="1" ht="15" x14ac:dyDescent="0.25">
      <c r="A34" s="10">
        <v>44196</v>
      </c>
      <c r="B34" s="26">
        <v>1</v>
      </c>
      <c r="C34" s="27">
        <v>7698.5</v>
      </c>
      <c r="D34" s="28">
        <v>15649</v>
      </c>
      <c r="E34" s="30">
        <f t="shared" si="16"/>
        <v>7698.5</v>
      </c>
      <c r="F34" s="31">
        <v>76302.299999999988</v>
      </c>
      <c r="G34" s="5">
        <v>2</v>
      </c>
      <c r="H34" s="25">
        <v>8260.4</v>
      </c>
      <c r="I34" s="12">
        <v>15649</v>
      </c>
      <c r="J34" s="17">
        <f t="shared" si="17"/>
        <v>8260.4</v>
      </c>
      <c r="K34" s="19">
        <v>81763</v>
      </c>
      <c r="L34" s="26">
        <v>3</v>
      </c>
      <c r="M34" s="27">
        <v>0</v>
      </c>
      <c r="N34" s="28">
        <v>16727</v>
      </c>
      <c r="O34" s="28">
        <f t="shared" si="18"/>
        <v>0</v>
      </c>
      <c r="P34" s="35">
        <v>0</v>
      </c>
      <c r="Q34" s="14">
        <f t="shared" si="19"/>
        <v>15958.9</v>
      </c>
      <c r="R34" s="14">
        <f t="shared" si="20"/>
        <v>15958.9</v>
      </c>
      <c r="S34" s="39">
        <f>F34+K34+P34</f>
        <v>158065.29999999999</v>
      </c>
      <c r="T34" s="43"/>
      <c r="U34" s="43"/>
      <c r="V34" s="43"/>
      <c r="W34" s="50"/>
      <c r="X34" s="45"/>
      <c r="Y34" s="42"/>
      <c r="Z34" s="42"/>
      <c r="AA34" s="42"/>
    </row>
    <row r="35" spans="1:27" ht="15" x14ac:dyDescent="0.25">
      <c r="A35" s="9">
        <v>44197</v>
      </c>
      <c r="B35" s="26">
        <v>1</v>
      </c>
      <c r="C35" s="27">
        <v>8983.1</v>
      </c>
      <c r="D35" s="28">
        <v>15649</v>
      </c>
      <c r="E35" s="30">
        <f t="shared" si="16"/>
        <v>8983.1</v>
      </c>
      <c r="F35" s="31">
        <v>76636.299999999988</v>
      </c>
      <c r="G35" s="5">
        <v>2</v>
      </c>
      <c r="H35" s="25">
        <v>8609.4</v>
      </c>
      <c r="I35" s="12">
        <v>15649</v>
      </c>
      <c r="J35" s="17">
        <f t="shared" si="17"/>
        <v>8609.4</v>
      </c>
      <c r="K35" s="19">
        <v>81077.100000000006</v>
      </c>
      <c r="L35" s="26">
        <v>3</v>
      </c>
      <c r="M35" s="27">
        <v>0</v>
      </c>
      <c r="N35" s="28">
        <v>16727</v>
      </c>
      <c r="O35" s="28">
        <f t="shared" si="18"/>
        <v>0</v>
      </c>
      <c r="P35" s="35">
        <v>0</v>
      </c>
      <c r="Q35" s="14">
        <f t="shared" si="19"/>
        <v>17592.5</v>
      </c>
      <c r="R35" s="14">
        <f t="shared" si="20"/>
        <v>17592.5</v>
      </c>
      <c r="S35" s="39">
        <f>F35+K35+P35</f>
        <v>157713.4</v>
      </c>
      <c r="T35" s="13">
        <f>SUM(Q6:Q35)/SUM(S6:S35)</f>
        <v>0.10889926353616797</v>
      </c>
      <c r="U35" s="13">
        <f>SUM(R6:R35)/SUM(S6:S35)</f>
        <v>0.10889926353616797</v>
      </c>
      <c r="V35" s="13">
        <v>9.6000000000000002E-2</v>
      </c>
      <c r="W35" s="51">
        <f>MIN(T35:V35)</f>
        <v>9.6000000000000002E-2</v>
      </c>
      <c r="X35" s="47">
        <f>S35*W35</f>
        <v>15140.4864</v>
      </c>
      <c r="Y35" s="11">
        <f>F35*$W35</f>
        <v>7357.0847999999987</v>
      </c>
      <c r="Z35" s="11">
        <f>K35*$W35</f>
        <v>7783.4016000000011</v>
      </c>
      <c r="AA35" s="11">
        <f>P35*$W35</f>
        <v>0</v>
      </c>
    </row>
    <row r="36" spans="1:27" ht="15" x14ac:dyDescent="0.25">
      <c r="A36" s="9">
        <v>44198</v>
      </c>
      <c r="B36" s="26">
        <v>1</v>
      </c>
      <c r="C36" s="27">
        <v>8443.6999999999989</v>
      </c>
      <c r="D36" s="28">
        <v>15649</v>
      </c>
      <c r="E36" s="30">
        <f t="shared" si="16"/>
        <v>8443.6999999999989</v>
      </c>
      <c r="F36" s="31">
        <v>77518.3</v>
      </c>
      <c r="G36" s="5">
        <v>2</v>
      </c>
      <c r="H36" s="25">
        <v>8223.7000000000007</v>
      </c>
      <c r="I36" s="12">
        <v>15649</v>
      </c>
      <c r="J36" s="17">
        <f t="shared" si="17"/>
        <v>8223.7000000000007</v>
      </c>
      <c r="K36" s="19">
        <v>82647.399999999994</v>
      </c>
      <c r="L36" s="26">
        <v>3</v>
      </c>
      <c r="M36" s="27">
        <v>0</v>
      </c>
      <c r="N36" s="28">
        <v>16727</v>
      </c>
      <c r="O36" s="28">
        <f t="shared" si="18"/>
        <v>0</v>
      </c>
      <c r="P36" s="35">
        <v>0</v>
      </c>
      <c r="Q36" s="14">
        <f t="shared" si="19"/>
        <v>16667.400000000001</v>
      </c>
      <c r="R36" s="14">
        <f t="shared" si="20"/>
        <v>16667.400000000001</v>
      </c>
      <c r="S36" s="39">
        <f>F36+K36+P36</f>
        <v>160165.70000000001</v>
      </c>
      <c r="T36" s="13">
        <f>SUM(Q7:Q36)/SUM(S7:S36)</f>
        <v>0.10903714144295512</v>
      </c>
      <c r="U36" s="13">
        <f>SUM(R7:R36)/SUM(S7:S36)</f>
        <v>0.10903714144295512</v>
      </c>
      <c r="V36" s="13">
        <v>9.6000000000000002E-2</v>
      </c>
      <c r="W36" s="51">
        <f t="shared" ref="W36:W99" si="21">MIN(T36:V36)</f>
        <v>9.6000000000000002E-2</v>
      </c>
      <c r="X36" s="47">
        <f>S36*W36</f>
        <v>15375.907200000001</v>
      </c>
      <c r="Y36" s="11">
        <f>F36*$W36</f>
        <v>7441.7568000000001</v>
      </c>
      <c r="Z36" s="11">
        <f>K36*$W36</f>
        <v>7934.1503999999995</v>
      </c>
      <c r="AA36" s="11">
        <f>P36*$W36</f>
        <v>0</v>
      </c>
    </row>
    <row r="37" spans="1:27" ht="15" x14ac:dyDescent="0.25">
      <c r="A37" s="9">
        <v>44199</v>
      </c>
      <c r="B37" s="26">
        <v>1</v>
      </c>
      <c r="C37" s="27">
        <v>7734.2999999999993</v>
      </c>
      <c r="D37" s="28">
        <v>15649</v>
      </c>
      <c r="E37" s="30">
        <f t="shared" si="16"/>
        <v>7734.2999999999993</v>
      </c>
      <c r="F37" s="31">
        <v>79662.5</v>
      </c>
      <c r="G37" s="5">
        <v>2</v>
      </c>
      <c r="H37" s="25">
        <v>8397.2999999999993</v>
      </c>
      <c r="I37" s="12">
        <v>15649</v>
      </c>
      <c r="J37" s="17">
        <f t="shared" si="17"/>
        <v>8397.2999999999993</v>
      </c>
      <c r="K37" s="19">
        <v>83795.100000000006</v>
      </c>
      <c r="L37" s="26">
        <v>3</v>
      </c>
      <c r="M37" s="27">
        <v>0</v>
      </c>
      <c r="N37" s="28">
        <v>16727</v>
      </c>
      <c r="O37" s="28">
        <f t="shared" si="18"/>
        <v>0</v>
      </c>
      <c r="P37" s="35">
        <v>0</v>
      </c>
      <c r="Q37" s="14">
        <f t="shared" si="19"/>
        <v>16131.599999999999</v>
      </c>
      <c r="R37" s="14">
        <f t="shared" si="20"/>
        <v>16131.599999999999</v>
      </c>
      <c r="S37" s="39">
        <f>F37+K37+P37</f>
        <v>163457.60000000001</v>
      </c>
      <c r="T37" s="13">
        <f>SUM(Q8:Q37)/SUM(S8:S37)</f>
        <v>0.10872884743501197</v>
      </c>
      <c r="U37" s="13">
        <f>SUM(R8:R37)/SUM(S8:S37)</f>
        <v>0.10872884743501197</v>
      </c>
      <c r="V37" s="13">
        <v>9.6000000000000002E-2</v>
      </c>
      <c r="W37" s="51">
        <f t="shared" si="21"/>
        <v>9.6000000000000002E-2</v>
      </c>
      <c r="X37" s="47">
        <f>S37*W37</f>
        <v>15691.929600000001</v>
      </c>
      <c r="Y37" s="11">
        <f>F37*$W37</f>
        <v>7647.6</v>
      </c>
      <c r="Z37" s="11">
        <f>K37*$W37</f>
        <v>8044.3296000000009</v>
      </c>
      <c r="AA37" s="11">
        <f>P37*$W37</f>
        <v>0</v>
      </c>
    </row>
    <row r="38" spans="1:27" ht="15" x14ac:dyDescent="0.25">
      <c r="A38" s="9">
        <v>44200</v>
      </c>
      <c r="B38" s="26">
        <v>1</v>
      </c>
      <c r="C38" s="27">
        <v>8599.5999999999985</v>
      </c>
      <c r="D38" s="28">
        <v>15649</v>
      </c>
      <c r="E38" s="30">
        <f t="shared" si="16"/>
        <v>8599.5999999999985</v>
      </c>
      <c r="F38" s="31">
        <v>86298.7</v>
      </c>
      <c r="G38" s="5">
        <v>2</v>
      </c>
      <c r="H38" s="25">
        <v>9980.6000000000022</v>
      </c>
      <c r="I38" s="12">
        <v>15649</v>
      </c>
      <c r="J38" s="17">
        <f t="shared" si="17"/>
        <v>9980.6000000000022</v>
      </c>
      <c r="K38" s="19">
        <v>92319.5</v>
      </c>
      <c r="L38" s="26">
        <v>3</v>
      </c>
      <c r="M38" s="27">
        <v>0</v>
      </c>
      <c r="N38" s="28">
        <v>16727</v>
      </c>
      <c r="O38" s="28">
        <f t="shared" si="18"/>
        <v>0</v>
      </c>
      <c r="P38" s="35">
        <v>0</v>
      </c>
      <c r="Q38" s="14">
        <f t="shared" si="19"/>
        <v>18580.2</v>
      </c>
      <c r="R38" s="14">
        <f t="shared" si="20"/>
        <v>18580.2</v>
      </c>
      <c r="S38" s="39">
        <f>F38+K38+P38</f>
        <v>178618.2</v>
      </c>
      <c r="T38" s="13">
        <f>SUM(Q9:Q38)/SUM(S9:S38)</f>
        <v>0.10870532677365727</v>
      </c>
      <c r="U38" s="13">
        <f>SUM(R9:R38)/SUM(S9:S38)</f>
        <v>0.10870532677365727</v>
      </c>
      <c r="V38" s="13">
        <v>9.6000000000000002E-2</v>
      </c>
      <c r="W38" s="51">
        <f t="shared" si="21"/>
        <v>9.6000000000000002E-2</v>
      </c>
      <c r="X38" s="47">
        <f>S38*W38</f>
        <v>17147.3472</v>
      </c>
      <c r="Y38" s="11">
        <f>F38*$W38</f>
        <v>8284.6751999999997</v>
      </c>
      <c r="Z38" s="11">
        <f>K38*$W38</f>
        <v>8862.6720000000005</v>
      </c>
      <c r="AA38" s="11">
        <f>P38*$W38</f>
        <v>0</v>
      </c>
    </row>
    <row r="39" spans="1:27" ht="15" x14ac:dyDescent="0.25">
      <c r="A39" s="9">
        <v>44201</v>
      </c>
      <c r="B39" s="26">
        <v>1</v>
      </c>
      <c r="C39" s="27">
        <v>9924.2000000000007</v>
      </c>
      <c r="D39" s="28">
        <v>15649</v>
      </c>
      <c r="E39" s="30">
        <f t="shared" si="16"/>
        <v>9924.2000000000007</v>
      </c>
      <c r="F39" s="31">
        <v>99100.200000000012</v>
      </c>
      <c r="G39" s="5">
        <v>2</v>
      </c>
      <c r="H39" s="25">
        <v>10497.7</v>
      </c>
      <c r="I39" s="12">
        <v>15649</v>
      </c>
      <c r="J39" s="17">
        <f t="shared" si="17"/>
        <v>10497.7</v>
      </c>
      <c r="K39" s="19">
        <v>98457.199999999968</v>
      </c>
      <c r="L39" s="26">
        <v>3</v>
      </c>
      <c r="M39" s="27">
        <v>0</v>
      </c>
      <c r="N39" s="28">
        <v>16727</v>
      </c>
      <c r="O39" s="28">
        <f t="shared" si="18"/>
        <v>0</v>
      </c>
      <c r="P39" s="35">
        <v>0</v>
      </c>
      <c r="Q39" s="14">
        <f t="shared" si="19"/>
        <v>20421.900000000001</v>
      </c>
      <c r="R39" s="14">
        <f t="shared" si="20"/>
        <v>20421.900000000001</v>
      </c>
      <c r="S39" s="39">
        <f>F39+K39+P39</f>
        <v>197557.39999999997</v>
      </c>
      <c r="T39" s="13">
        <f>SUM(Q10:Q39)/SUM(S10:S39)</f>
        <v>0.1086275932349597</v>
      </c>
      <c r="U39" s="13">
        <f>SUM(R10:R39)/SUM(S10:S39)</f>
        <v>0.1086275932349597</v>
      </c>
      <c r="V39" s="13">
        <v>9.6000000000000002E-2</v>
      </c>
      <c r="W39" s="51">
        <f t="shared" si="21"/>
        <v>9.6000000000000002E-2</v>
      </c>
      <c r="X39" s="47">
        <f>S39*W39</f>
        <v>18965.510399999996</v>
      </c>
      <c r="Y39" s="11">
        <f>F39*$W39</f>
        <v>9513.619200000001</v>
      </c>
      <c r="Z39" s="11">
        <f>K39*$W39</f>
        <v>9451.8911999999964</v>
      </c>
      <c r="AA39" s="11">
        <f>P39*$W39</f>
        <v>0</v>
      </c>
    </row>
    <row r="40" spans="1:27" ht="15" x14ac:dyDescent="0.25">
      <c r="A40" s="9">
        <v>44202</v>
      </c>
      <c r="B40" s="26">
        <v>1</v>
      </c>
      <c r="C40" s="27">
        <v>13535.600000000006</v>
      </c>
      <c r="D40" s="28">
        <v>15649</v>
      </c>
      <c r="E40" s="30">
        <f t="shared" si="16"/>
        <v>13535.600000000006</v>
      </c>
      <c r="F40" s="31">
        <v>92159.499999999985</v>
      </c>
      <c r="G40" s="5">
        <v>2</v>
      </c>
      <c r="H40" s="25">
        <v>9174.5000000000018</v>
      </c>
      <c r="I40" s="12">
        <v>15649</v>
      </c>
      <c r="J40" s="17">
        <f t="shared" si="17"/>
        <v>9174.5000000000018</v>
      </c>
      <c r="K40" s="19">
        <v>90352.2</v>
      </c>
      <c r="L40" s="26">
        <v>3</v>
      </c>
      <c r="M40" s="27">
        <v>0</v>
      </c>
      <c r="N40" s="28">
        <v>16727</v>
      </c>
      <c r="O40" s="28">
        <f t="shared" si="18"/>
        <v>0</v>
      </c>
      <c r="P40" s="35">
        <v>0</v>
      </c>
      <c r="Q40" s="14">
        <f t="shared" si="19"/>
        <v>22710.100000000006</v>
      </c>
      <c r="R40" s="14">
        <f t="shared" si="20"/>
        <v>22710.100000000006</v>
      </c>
      <c r="S40" s="39">
        <f>F40+K40+P40</f>
        <v>182511.69999999998</v>
      </c>
      <c r="T40" s="13">
        <f>SUM(Q11:Q40)/SUM(S11:S40)</f>
        <v>0.10996936910033438</v>
      </c>
      <c r="U40" s="13">
        <f>SUM(R11:R40)/SUM(S11:S40)</f>
        <v>0.10996936910033438</v>
      </c>
      <c r="V40" s="13">
        <v>9.6000000000000002E-2</v>
      </c>
      <c r="W40" s="51">
        <f t="shared" si="21"/>
        <v>9.6000000000000002E-2</v>
      </c>
      <c r="X40" s="47">
        <f>S40*W40</f>
        <v>17521.123199999998</v>
      </c>
      <c r="Y40" s="11">
        <f>F40*$W40</f>
        <v>8847.3119999999981</v>
      </c>
      <c r="Z40" s="11">
        <f>K40*$W40</f>
        <v>8673.8112000000001</v>
      </c>
      <c r="AA40" s="11">
        <f>P40*$W40</f>
        <v>0</v>
      </c>
    </row>
    <row r="41" spans="1:27" ht="15" x14ac:dyDescent="0.25">
      <c r="A41" s="9">
        <v>44203</v>
      </c>
      <c r="B41" s="26">
        <v>1</v>
      </c>
      <c r="C41" s="27">
        <v>23839.5</v>
      </c>
      <c r="D41" s="28">
        <v>15649</v>
      </c>
      <c r="E41" s="30">
        <f t="shared" si="16"/>
        <v>15649</v>
      </c>
      <c r="F41" s="31">
        <v>84943.7</v>
      </c>
      <c r="G41" s="5">
        <v>2</v>
      </c>
      <c r="H41" s="25">
        <v>10758.300000000001</v>
      </c>
      <c r="I41" s="12">
        <v>15649</v>
      </c>
      <c r="J41" s="17">
        <f t="shared" si="17"/>
        <v>10758.300000000001</v>
      </c>
      <c r="K41" s="19">
        <v>92351.8</v>
      </c>
      <c r="L41" s="26">
        <v>3</v>
      </c>
      <c r="M41" s="27">
        <v>0</v>
      </c>
      <c r="N41" s="28">
        <v>16727</v>
      </c>
      <c r="O41" s="28">
        <f t="shared" si="18"/>
        <v>0</v>
      </c>
      <c r="P41" s="35">
        <v>0</v>
      </c>
      <c r="Q41" s="14">
        <f t="shared" si="19"/>
        <v>34597.800000000003</v>
      </c>
      <c r="R41" s="14">
        <f t="shared" si="20"/>
        <v>26407.300000000003</v>
      </c>
      <c r="S41" s="39">
        <f>F41+K41+P41</f>
        <v>177295.5</v>
      </c>
      <c r="T41" s="13">
        <f>SUM(Q12:Q41)/SUM(S12:S41)</f>
        <v>0.11545042580763143</v>
      </c>
      <c r="U41" s="13">
        <f>SUM(R12:R41)/SUM(S12:S41)</f>
        <v>0.11271637474703393</v>
      </c>
      <c r="V41" s="13">
        <v>9.6000000000000002E-2</v>
      </c>
      <c r="W41" s="51">
        <f t="shared" si="21"/>
        <v>9.6000000000000002E-2</v>
      </c>
      <c r="X41" s="47">
        <f>S41*W41</f>
        <v>17020.367999999999</v>
      </c>
      <c r="Y41" s="11">
        <f>F41*$W41</f>
        <v>8154.5951999999997</v>
      </c>
      <c r="Z41" s="11">
        <f>K41*$W41</f>
        <v>8865.7728000000006</v>
      </c>
      <c r="AA41" s="11">
        <f>P41*$W41</f>
        <v>0</v>
      </c>
    </row>
    <row r="42" spans="1:27" ht="15" x14ac:dyDescent="0.25">
      <c r="A42" s="9">
        <v>44204</v>
      </c>
      <c r="B42" s="26">
        <v>1</v>
      </c>
      <c r="C42" s="27">
        <v>21333.8</v>
      </c>
      <c r="D42" s="28">
        <v>15649</v>
      </c>
      <c r="E42" s="30">
        <f t="shared" si="16"/>
        <v>15649</v>
      </c>
      <c r="F42" s="31">
        <v>112760.50000000003</v>
      </c>
      <c r="G42" s="5">
        <v>2</v>
      </c>
      <c r="H42" s="25">
        <v>18652.000000000004</v>
      </c>
      <c r="I42" s="12">
        <v>15649</v>
      </c>
      <c r="J42" s="17">
        <f t="shared" si="17"/>
        <v>15649</v>
      </c>
      <c r="K42" s="19">
        <v>118415.4</v>
      </c>
      <c r="L42" s="26">
        <v>3</v>
      </c>
      <c r="M42" s="27">
        <v>0</v>
      </c>
      <c r="N42" s="28">
        <v>16727</v>
      </c>
      <c r="O42" s="28">
        <f t="shared" si="18"/>
        <v>0</v>
      </c>
      <c r="P42" s="35">
        <v>0</v>
      </c>
      <c r="Q42" s="14">
        <f t="shared" si="19"/>
        <v>39985.800000000003</v>
      </c>
      <c r="R42" s="14">
        <f t="shared" si="20"/>
        <v>31298</v>
      </c>
      <c r="S42" s="39">
        <f>F42+K42+P42</f>
        <v>231175.90000000002</v>
      </c>
      <c r="T42" s="13">
        <f>SUM(Q13:Q42)/SUM(S13:S42)</f>
        <v>0.11959019007361267</v>
      </c>
      <c r="U42" s="13">
        <f>SUM(R13:R42)/SUM(S13:S42)</f>
        <v>0.1143548458688772</v>
      </c>
      <c r="V42" s="13">
        <v>9.6000000000000002E-2</v>
      </c>
      <c r="W42" s="51">
        <f t="shared" si="21"/>
        <v>9.6000000000000002E-2</v>
      </c>
      <c r="X42" s="47">
        <f>S42*W42</f>
        <v>22192.886400000003</v>
      </c>
      <c r="Y42" s="11">
        <f>F42*$W42</f>
        <v>10825.008000000003</v>
      </c>
      <c r="Z42" s="11">
        <f>K42*$W42</f>
        <v>11367.8784</v>
      </c>
      <c r="AA42" s="11">
        <f>P42*$W42</f>
        <v>0</v>
      </c>
    </row>
    <row r="43" spans="1:27" ht="15" x14ac:dyDescent="0.25">
      <c r="A43" s="9">
        <v>44205</v>
      </c>
      <c r="B43" s="26">
        <v>1</v>
      </c>
      <c r="C43" s="27">
        <v>8559.5999999999985</v>
      </c>
      <c r="D43" s="28">
        <v>15649</v>
      </c>
      <c r="E43" s="30">
        <f t="shared" si="16"/>
        <v>8559.5999999999985</v>
      </c>
      <c r="F43" s="31">
        <v>82998.200000000012</v>
      </c>
      <c r="G43" s="5">
        <v>2</v>
      </c>
      <c r="H43" s="25">
        <v>11789.8</v>
      </c>
      <c r="I43" s="12">
        <v>15649</v>
      </c>
      <c r="J43" s="17">
        <f t="shared" si="17"/>
        <v>11789.8</v>
      </c>
      <c r="K43" s="19">
        <v>110293.90000000001</v>
      </c>
      <c r="L43" s="26">
        <v>3</v>
      </c>
      <c r="M43" s="27">
        <v>44.4</v>
      </c>
      <c r="N43" s="28">
        <v>16727</v>
      </c>
      <c r="O43" s="28">
        <f t="shared" si="18"/>
        <v>44.4</v>
      </c>
      <c r="P43" s="35">
        <v>3326.7000000000003</v>
      </c>
      <c r="Q43" s="14">
        <f t="shared" si="19"/>
        <v>20393.8</v>
      </c>
      <c r="R43" s="14">
        <f t="shared" si="20"/>
        <v>20393.8</v>
      </c>
      <c r="S43" s="39">
        <f>F43+K43+P43</f>
        <v>196618.80000000005</v>
      </c>
      <c r="T43" s="13">
        <f>SUM(Q14:Q43)/SUM(S14:S43)</f>
        <v>0.11874443852925169</v>
      </c>
      <c r="U43" s="13">
        <f>SUM(R14:R43)/SUM(S14:S43)</f>
        <v>0.113803845918658</v>
      </c>
      <c r="V43" s="13">
        <v>9.6000000000000002E-2</v>
      </c>
      <c r="W43" s="51">
        <f t="shared" si="21"/>
        <v>9.6000000000000002E-2</v>
      </c>
      <c r="X43" s="47">
        <f>S43*W43</f>
        <v>18875.404800000004</v>
      </c>
      <c r="Y43" s="11">
        <f>F43*$W43</f>
        <v>7967.8272000000015</v>
      </c>
      <c r="Z43" s="11">
        <f>K43*$W43</f>
        <v>10588.214400000001</v>
      </c>
      <c r="AA43" s="11">
        <f>P43*$W43</f>
        <v>319.36320000000001</v>
      </c>
    </row>
    <row r="44" spans="1:27" ht="15" x14ac:dyDescent="0.25">
      <c r="A44" s="9">
        <v>44206</v>
      </c>
      <c r="B44" s="26">
        <v>1</v>
      </c>
      <c r="C44" s="27">
        <v>8931.6</v>
      </c>
      <c r="D44" s="28">
        <v>15649</v>
      </c>
      <c r="E44" s="30">
        <f t="shared" si="16"/>
        <v>8931.6</v>
      </c>
      <c r="F44" s="31">
        <v>83979.199999999997</v>
      </c>
      <c r="G44" s="5">
        <v>2</v>
      </c>
      <c r="H44" s="25">
        <v>13886.599999999997</v>
      </c>
      <c r="I44" s="12">
        <v>15649</v>
      </c>
      <c r="J44" s="17">
        <f t="shared" si="17"/>
        <v>13886.599999999997</v>
      </c>
      <c r="K44" s="19">
        <v>112815</v>
      </c>
      <c r="L44" s="26">
        <v>3</v>
      </c>
      <c r="M44" s="27">
        <v>98.100000000000009</v>
      </c>
      <c r="N44" s="28">
        <v>16727</v>
      </c>
      <c r="O44" s="28">
        <f t="shared" si="18"/>
        <v>98.100000000000009</v>
      </c>
      <c r="P44" s="35">
        <v>6747.2999999999993</v>
      </c>
      <c r="Q44" s="14">
        <f t="shared" si="19"/>
        <v>22916.299999999996</v>
      </c>
      <c r="R44" s="14">
        <f t="shared" si="20"/>
        <v>22916.299999999996</v>
      </c>
      <c r="S44" s="39">
        <f>F44+K44+P44</f>
        <v>203541.5</v>
      </c>
      <c r="T44" s="13">
        <f>SUM(Q15:Q44)/SUM(S15:S44)</f>
        <v>0.11682192025212999</v>
      </c>
      <c r="U44" s="13">
        <f>SUM(R15:R44)/SUM(S15:S44)</f>
        <v>0.1120933062949654</v>
      </c>
      <c r="V44" s="13">
        <v>9.6000000000000002E-2</v>
      </c>
      <c r="W44" s="51">
        <f t="shared" si="21"/>
        <v>9.6000000000000002E-2</v>
      </c>
      <c r="X44" s="47">
        <f>S44*W44</f>
        <v>19539.984</v>
      </c>
      <c r="Y44" s="11">
        <f>F44*$W44</f>
        <v>8062.0032000000001</v>
      </c>
      <c r="Z44" s="11">
        <f>K44*$W44</f>
        <v>10830.24</v>
      </c>
      <c r="AA44" s="11">
        <f>P44*$W44</f>
        <v>647.74079999999992</v>
      </c>
    </row>
    <row r="45" spans="1:27" ht="15" x14ac:dyDescent="0.25">
      <c r="A45" s="9">
        <v>44207</v>
      </c>
      <c r="B45" s="26">
        <v>1</v>
      </c>
      <c r="C45" s="27">
        <v>17313</v>
      </c>
      <c r="D45" s="28">
        <v>15649</v>
      </c>
      <c r="E45" s="30">
        <f t="shared" si="16"/>
        <v>15649</v>
      </c>
      <c r="F45" s="31">
        <v>121947.40000000001</v>
      </c>
      <c r="G45" s="5">
        <v>2</v>
      </c>
      <c r="H45" s="25">
        <v>19530.399999999998</v>
      </c>
      <c r="I45" s="12">
        <v>15649</v>
      </c>
      <c r="J45" s="17">
        <f t="shared" si="17"/>
        <v>15649</v>
      </c>
      <c r="K45" s="19">
        <v>136835.29999999999</v>
      </c>
      <c r="L45" s="26">
        <v>3</v>
      </c>
      <c r="M45" s="27">
        <v>1750.4999999999998</v>
      </c>
      <c r="N45" s="28">
        <v>16727</v>
      </c>
      <c r="O45" s="28">
        <f t="shared" si="18"/>
        <v>1750.4999999999998</v>
      </c>
      <c r="P45" s="35">
        <v>20198.099999999999</v>
      </c>
      <c r="Q45" s="14">
        <f t="shared" si="19"/>
        <v>38593.899999999994</v>
      </c>
      <c r="R45" s="14">
        <f t="shared" si="20"/>
        <v>33048.5</v>
      </c>
      <c r="S45" s="39">
        <f>F45+K45+P45</f>
        <v>278980.8</v>
      </c>
      <c r="T45" s="13">
        <f>SUM(Q16:Q45)/SUM(S16:S45)</f>
        <v>0.11865181247663696</v>
      </c>
      <c r="U45" s="13">
        <f>SUM(R16:R45)/SUM(S16:S45)</f>
        <v>0.11271164289608969</v>
      </c>
      <c r="V45" s="13">
        <v>9.6000000000000002E-2</v>
      </c>
      <c r="W45" s="51">
        <f t="shared" si="21"/>
        <v>9.6000000000000002E-2</v>
      </c>
      <c r="X45" s="47">
        <f>S45*W45</f>
        <v>26782.156800000001</v>
      </c>
      <c r="Y45" s="11">
        <f>F45*$W45</f>
        <v>11706.950400000002</v>
      </c>
      <c r="Z45" s="11">
        <f>K45*$W45</f>
        <v>13136.1888</v>
      </c>
      <c r="AA45" s="11">
        <f>P45*$W45</f>
        <v>1939.0175999999999</v>
      </c>
    </row>
    <row r="46" spans="1:27" ht="15" x14ac:dyDescent="0.25">
      <c r="A46" s="9">
        <v>44208</v>
      </c>
      <c r="B46" s="26">
        <v>1</v>
      </c>
      <c r="C46" s="27">
        <v>12765.099999999999</v>
      </c>
      <c r="D46" s="28">
        <v>15649</v>
      </c>
      <c r="E46" s="30">
        <f t="shared" si="16"/>
        <v>12765.099999999999</v>
      </c>
      <c r="F46" s="31">
        <v>89900.1</v>
      </c>
      <c r="G46" s="5">
        <v>2</v>
      </c>
      <c r="H46" s="25">
        <v>10707.7</v>
      </c>
      <c r="I46" s="12">
        <v>15649</v>
      </c>
      <c r="J46" s="17">
        <f t="shared" si="17"/>
        <v>10707.7</v>
      </c>
      <c r="K46" s="19">
        <v>98894.200000000012</v>
      </c>
      <c r="L46" s="26">
        <v>3</v>
      </c>
      <c r="M46" s="27">
        <v>0</v>
      </c>
      <c r="N46" s="28">
        <v>16727</v>
      </c>
      <c r="O46" s="28">
        <f t="shared" si="18"/>
        <v>0</v>
      </c>
      <c r="P46" s="35">
        <v>0</v>
      </c>
      <c r="Q46" s="14">
        <f t="shared" si="19"/>
        <v>23472.799999999999</v>
      </c>
      <c r="R46" s="14">
        <f t="shared" si="20"/>
        <v>23472.799999999999</v>
      </c>
      <c r="S46" s="39">
        <f>F46+K46+P46</f>
        <v>188794.30000000002</v>
      </c>
      <c r="T46" s="13">
        <f>SUM(Q17:Q46)/SUM(S17:S46)</f>
        <v>0.11928912705639916</v>
      </c>
      <c r="U46" s="13">
        <f>SUM(R17:R46)/SUM(S17:S46)</f>
        <v>0.11352069182429898</v>
      </c>
      <c r="V46" s="13">
        <v>9.6000000000000002E-2</v>
      </c>
      <c r="W46" s="51">
        <f t="shared" si="21"/>
        <v>9.6000000000000002E-2</v>
      </c>
      <c r="X46" s="47">
        <f>S46*W46</f>
        <v>18124.252800000002</v>
      </c>
      <c r="Y46" s="11">
        <f>F46*$W46</f>
        <v>8630.4096000000009</v>
      </c>
      <c r="Z46" s="11">
        <f>K46*$W46</f>
        <v>9493.8432000000012</v>
      </c>
      <c r="AA46" s="11">
        <f>P46*$W46</f>
        <v>0</v>
      </c>
    </row>
    <row r="47" spans="1:27" ht="15" x14ac:dyDescent="0.25">
      <c r="A47" s="9">
        <v>44209</v>
      </c>
      <c r="B47" s="26">
        <v>1</v>
      </c>
      <c r="C47" s="27">
        <v>11489.799999999997</v>
      </c>
      <c r="D47" s="28">
        <v>15649</v>
      </c>
      <c r="E47" s="30">
        <f t="shared" si="16"/>
        <v>11489.799999999997</v>
      </c>
      <c r="F47" s="31">
        <v>104311.1</v>
      </c>
      <c r="G47" s="5">
        <v>2</v>
      </c>
      <c r="H47" s="25">
        <v>14025.4</v>
      </c>
      <c r="I47" s="12">
        <v>15649</v>
      </c>
      <c r="J47" s="17">
        <f t="shared" si="17"/>
        <v>14025.4</v>
      </c>
      <c r="K47" s="19">
        <v>119243.69999999998</v>
      </c>
      <c r="L47" s="26">
        <v>3</v>
      </c>
      <c r="M47" s="27">
        <v>0</v>
      </c>
      <c r="N47" s="28">
        <v>16727</v>
      </c>
      <c r="O47" s="28">
        <f t="shared" si="18"/>
        <v>0</v>
      </c>
      <c r="P47" s="35">
        <v>0</v>
      </c>
      <c r="Q47" s="14">
        <f t="shared" si="19"/>
        <v>25515.199999999997</v>
      </c>
      <c r="R47" s="14">
        <f t="shared" si="20"/>
        <v>25515.199999999997</v>
      </c>
      <c r="S47" s="39">
        <f>F47+K47+P47</f>
        <v>223554.8</v>
      </c>
      <c r="T47" s="13">
        <f>SUM(Q18:Q47)/SUM(S18:S47)</f>
        <v>0.11936199230377846</v>
      </c>
      <c r="U47" s="13">
        <f>SUM(R18:R47)/SUM(S18:S47)</f>
        <v>0.11380464821645384</v>
      </c>
      <c r="V47" s="13">
        <v>9.6000000000000002E-2</v>
      </c>
      <c r="W47" s="51">
        <f t="shared" si="21"/>
        <v>9.6000000000000002E-2</v>
      </c>
      <c r="X47" s="47">
        <f>S47*W47</f>
        <v>21461.2608</v>
      </c>
      <c r="Y47" s="11">
        <f>F47*$W47</f>
        <v>10013.865600000001</v>
      </c>
      <c r="Z47" s="11">
        <f>K47*$W47</f>
        <v>11447.395199999999</v>
      </c>
      <c r="AA47" s="11">
        <f>P47*$W47</f>
        <v>0</v>
      </c>
    </row>
    <row r="48" spans="1:27" ht="15" x14ac:dyDescent="0.25">
      <c r="A48" s="9">
        <v>44210</v>
      </c>
      <c r="B48" s="26">
        <v>1</v>
      </c>
      <c r="C48" s="27">
        <v>13409.100000000002</v>
      </c>
      <c r="D48" s="28">
        <v>15649</v>
      </c>
      <c r="E48" s="30">
        <f t="shared" si="16"/>
        <v>13409.100000000002</v>
      </c>
      <c r="F48" s="31">
        <v>98352.2</v>
      </c>
      <c r="G48" s="5">
        <v>2</v>
      </c>
      <c r="H48" s="25">
        <v>14295.2</v>
      </c>
      <c r="I48" s="12">
        <v>15649</v>
      </c>
      <c r="J48" s="17">
        <f t="shared" si="17"/>
        <v>14295.2</v>
      </c>
      <c r="K48" s="19">
        <v>120457.90000000002</v>
      </c>
      <c r="L48" s="26">
        <v>3</v>
      </c>
      <c r="M48" s="27">
        <v>67.5</v>
      </c>
      <c r="N48" s="28">
        <v>16727</v>
      </c>
      <c r="O48" s="28">
        <f t="shared" si="18"/>
        <v>67.5</v>
      </c>
      <c r="P48" s="35">
        <v>4205.6999999999989</v>
      </c>
      <c r="Q48" s="14">
        <f t="shared" si="19"/>
        <v>27771.800000000003</v>
      </c>
      <c r="R48" s="14">
        <f t="shared" si="20"/>
        <v>27771.800000000003</v>
      </c>
      <c r="S48" s="39">
        <f>F48+K48+P48</f>
        <v>223015.80000000005</v>
      </c>
      <c r="T48" s="13">
        <f>SUM(Q19:Q48)/SUM(S19:S48)</f>
        <v>0.11996184325594085</v>
      </c>
      <c r="U48" s="13">
        <f>SUM(R19:R48)/SUM(S19:S48)</f>
        <v>0.11460205359847025</v>
      </c>
      <c r="V48" s="13">
        <v>9.6000000000000002E-2</v>
      </c>
      <c r="W48" s="51">
        <f t="shared" si="21"/>
        <v>9.6000000000000002E-2</v>
      </c>
      <c r="X48" s="47">
        <f>S48*W48</f>
        <v>21409.516800000005</v>
      </c>
      <c r="Y48" s="11">
        <f>F48*$W48</f>
        <v>9441.8112000000001</v>
      </c>
      <c r="Z48" s="11">
        <f>K48*$W48</f>
        <v>11563.958400000003</v>
      </c>
      <c r="AA48" s="11">
        <f>P48*$W48</f>
        <v>403.74719999999991</v>
      </c>
    </row>
    <row r="49" spans="1:27" ht="15" x14ac:dyDescent="0.25">
      <c r="A49" s="9">
        <v>44211</v>
      </c>
      <c r="B49" s="26">
        <v>1</v>
      </c>
      <c r="C49" s="27">
        <v>15170.900000000001</v>
      </c>
      <c r="D49" s="28">
        <v>15649</v>
      </c>
      <c r="E49" s="30">
        <f t="shared" si="16"/>
        <v>15170.900000000001</v>
      </c>
      <c r="F49" s="31">
        <v>96173.300000000017</v>
      </c>
      <c r="G49" s="5">
        <v>2</v>
      </c>
      <c r="H49" s="25">
        <v>11574.3</v>
      </c>
      <c r="I49" s="12">
        <v>15649</v>
      </c>
      <c r="J49" s="17">
        <f t="shared" si="17"/>
        <v>11574.3</v>
      </c>
      <c r="K49" s="19">
        <v>106245.8</v>
      </c>
      <c r="L49" s="26">
        <v>3</v>
      </c>
      <c r="M49" s="27">
        <v>4900.2</v>
      </c>
      <c r="N49" s="28">
        <v>16727</v>
      </c>
      <c r="O49" s="28">
        <f t="shared" si="18"/>
        <v>4900.2</v>
      </c>
      <c r="P49" s="35">
        <v>51655.6</v>
      </c>
      <c r="Q49" s="14">
        <f t="shared" si="19"/>
        <v>31645.4</v>
      </c>
      <c r="R49" s="14">
        <f t="shared" si="20"/>
        <v>31645.4</v>
      </c>
      <c r="S49" s="39">
        <f>F49+K49+P49</f>
        <v>254074.70000000004</v>
      </c>
      <c r="T49" s="13">
        <f>SUM(Q20:Q49)/SUM(S20:S49)</f>
        <v>0.12053646631314587</v>
      </c>
      <c r="U49" s="13">
        <f>SUM(R20:R49)/SUM(S20:S49)</f>
        <v>0.11539929073313659</v>
      </c>
      <c r="V49" s="13">
        <v>9.6000000000000002E-2</v>
      </c>
      <c r="W49" s="51">
        <f t="shared" si="21"/>
        <v>9.6000000000000002E-2</v>
      </c>
      <c r="X49" s="47">
        <f>S49*W49</f>
        <v>24391.171200000004</v>
      </c>
      <c r="Y49" s="11">
        <f>F49*$W49</f>
        <v>9232.636800000002</v>
      </c>
      <c r="Z49" s="11">
        <f>K49*$W49</f>
        <v>10199.596800000001</v>
      </c>
      <c r="AA49" s="11">
        <f>P49*$W49</f>
        <v>4958.9376000000002</v>
      </c>
    </row>
    <row r="50" spans="1:27" ht="15" x14ac:dyDescent="0.25">
      <c r="A50" s="9">
        <v>44212</v>
      </c>
      <c r="B50" s="26">
        <v>1</v>
      </c>
      <c r="C50" s="27">
        <v>22958.200000000004</v>
      </c>
      <c r="D50" s="28">
        <v>15649</v>
      </c>
      <c r="E50" s="30">
        <f t="shared" si="16"/>
        <v>15649</v>
      </c>
      <c r="F50" s="31">
        <v>78828.299999999988</v>
      </c>
      <c r="G50" s="5">
        <v>2</v>
      </c>
      <c r="H50" s="25">
        <v>9626.4999999999982</v>
      </c>
      <c r="I50" s="12">
        <v>15649</v>
      </c>
      <c r="J50" s="17">
        <f t="shared" si="17"/>
        <v>9626.4999999999982</v>
      </c>
      <c r="K50" s="19">
        <v>91358.7</v>
      </c>
      <c r="L50" s="26">
        <v>3</v>
      </c>
      <c r="M50" s="27">
        <v>6956.8000000000011</v>
      </c>
      <c r="N50" s="28">
        <v>16727</v>
      </c>
      <c r="O50" s="28">
        <f t="shared" si="18"/>
        <v>6956.8000000000011</v>
      </c>
      <c r="P50" s="35">
        <v>77599.900000000009</v>
      </c>
      <c r="Q50" s="14">
        <f t="shared" si="19"/>
        <v>39541.500000000007</v>
      </c>
      <c r="R50" s="14">
        <f t="shared" si="20"/>
        <v>32232.300000000003</v>
      </c>
      <c r="S50" s="39">
        <f>F50+K50+P50</f>
        <v>247786.90000000002</v>
      </c>
      <c r="T50" s="13">
        <f>SUM(Q21:Q50)/SUM(S21:S50)</f>
        <v>0.12250474366171361</v>
      </c>
      <c r="U50" s="13">
        <f>SUM(R21:R50)/SUM(S21:S50)</f>
        <v>0.11605235245604015</v>
      </c>
      <c r="V50" s="13">
        <v>9.6000000000000002E-2</v>
      </c>
      <c r="W50" s="51">
        <f t="shared" si="21"/>
        <v>9.6000000000000002E-2</v>
      </c>
      <c r="X50" s="47">
        <f>S50*W50</f>
        <v>23787.542400000002</v>
      </c>
      <c r="Y50" s="11">
        <f>F50*$W50</f>
        <v>7567.5167999999994</v>
      </c>
      <c r="Z50" s="11">
        <f>K50*$W50</f>
        <v>8770.4351999999999</v>
      </c>
      <c r="AA50" s="11">
        <f>P50*$W50</f>
        <v>7449.590400000001</v>
      </c>
    </row>
    <row r="51" spans="1:27" ht="15" x14ac:dyDescent="0.25">
      <c r="A51" s="9">
        <v>44213</v>
      </c>
      <c r="B51" s="26">
        <v>1</v>
      </c>
      <c r="C51" s="27">
        <v>25968.299999999992</v>
      </c>
      <c r="D51" s="28">
        <v>15649</v>
      </c>
      <c r="E51" s="30">
        <f t="shared" si="16"/>
        <v>15649</v>
      </c>
      <c r="F51" s="31">
        <v>78564.199999999983</v>
      </c>
      <c r="G51" s="5">
        <v>2</v>
      </c>
      <c r="H51" s="25">
        <v>9585</v>
      </c>
      <c r="I51" s="12">
        <v>15649</v>
      </c>
      <c r="J51" s="17">
        <f t="shared" si="17"/>
        <v>9585</v>
      </c>
      <c r="K51" s="19">
        <v>87653.999999999985</v>
      </c>
      <c r="L51" s="26">
        <v>3</v>
      </c>
      <c r="M51" s="27">
        <v>8132.7</v>
      </c>
      <c r="N51" s="28">
        <v>16727</v>
      </c>
      <c r="O51" s="28">
        <f t="shared" si="18"/>
        <v>8132.7</v>
      </c>
      <c r="P51" s="35">
        <v>84683.200000000012</v>
      </c>
      <c r="Q51" s="14">
        <f t="shared" si="19"/>
        <v>43685.999999999985</v>
      </c>
      <c r="R51" s="14">
        <f t="shared" si="20"/>
        <v>33366.699999999997</v>
      </c>
      <c r="S51" s="39">
        <f>F51+K51+P51</f>
        <v>250901.39999999997</v>
      </c>
      <c r="T51" s="13">
        <f>SUM(Q22:Q51)/SUM(S22:S51)</f>
        <v>0.12511985584816931</v>
      </c>
      <c r="U51" s="13">
        <f>SUM(R22:R51)/SUM(S22:S51)</f>
        <v>0.11687035029184033</v>
      </c>
      <c r="V51" s="13">
        <v>9.6000000000000002E-2</v>
      </c>
      <c r="W51" s="51">
        <f t="shared" si="21"/>
        <v>9.6000000000000002E-2</v>
      </c>
      <c r="X51" s="47">
        <f>S51*W51</f>
        <v>24086.534399999997</v>
      </c>
      <c r="Y51" s="11">
        <f>F51*$W51</f>
        <v>7542.1631999999981</v>
      </c>
      <c r="Z51" s="11">
        <f>K51*$W51</f>
        <v>8414.7839999999997</v>
      </c>
      <c r="AA51" s="11">
        <f>P51*$W51</f>
        <v>8129.5872000000008</v>
      </c>
    </row>
    <row r="52" spans="1:27" ht="15" x14ac:dyDescent="0.25">
      <c r="A52" s="9">
        <v>44214</v>
      </c>
      <c r="B52" s="26">
        <v>1</v>
      </c>
      <c r="C52" s="27">
        <v>21875.999999999996</v>
      </c>
      <c r="D52" s="28">
        <v>15649</v>
      </c>
      <c r="E52" s="30">
        <f t="shared" si="16"/>
        <v>15649</v>
      </c>
      <c r="F52" s="31">
        <v>101159.00000000003</v>
      </c>
      <c r="G52" s="5">
        <v>2</v>
      </c>
      <c r="H52" s="25">
        <v>13246.699999999999</v>
      </c>
      <c r="I52" s="12">
        <v>15649</v>
      </c>
      <c r="J52" s="17">
        <f t="shared" si="17"/>
        <v>13246.699999999999</v>
      </c>
      <c r="K52" s="19">
        <v>102082.00000000001</v>
      </c>
      <c r="L52" s="26">
        <v>3</v>
      </c>
      <c r="M52" s="27">
        <v>14139.799999999997</v>
      </c>
      <c r="N52" s="28">
        <v>16727</v>
      </c>
      <c r="O52" s="28">
        <f t="shared" si="18"/>
        <v>14139.799999999997</v>
      </c>
      <c r="P52" s="35">
        <v>112035.9</v>
      </c>
      <c r="Q52" s="14">
        <f t="shared" si="19"/>
        <v>49262.499999999993</v>
      </c>
      <c r="R52" s="14">
        <f t="shared" si="20"/>
        <v>43035.499999999993</v>
      </c>
      <c r="S52" s="39">
        <f>F52+K52+P52</f>
        <v>315276.90000000002</v>
      </c>
      <c r="T52" s="13">
        <f>SUM(Q23:Q52)/SUM(S23:S52)</f>
        <v>0.12612194613256578</v>
      </c>
      <c r="U52" s="13">
        <f>SUM(R23:R52)/SUM(S23:S52)</f>
        <v>0.11711045119570954</v>
      </c>
      <c r="V52" s="13">
        <v>9.6000000000000002E-2</v>
      </c>
      <c r="W52" s="51">
        <f t="shared" si="21"/>
        <v>9.6000000000000002E-2</v>
      </c>
      <c r="X52" s="47">
        <f>S52*W52</f>
        <v>30266.582400000003</v>
      </c>
      <c r="Y52" s="11">
        <f>F52*$W52</f>
        <v>9711.2640000000029</v>
      </c>
      <c r="Z52" s="11">
        <f>K52*$W52</f>
        <v>9799.8720000000012</v>
      </c>
      <c r="AA52" s="11">
        <f>P52*$W52</f>
        <v>10755.446399999999</v>
      </c>
    </row>
    <row r="53" spans="1:27" ht="15" x14ac:dyDescent="0.25">
      <c r="A53" s="9">
        <v>44215</v>
      </c>
      <c r="B53" s="26">
        <v>1</v>
      </c>
      <c r="C53" s="27">
        <v>20220.499999999996</v>
      </c>
      <c r="D53" s="28">
        <v>15649</v>
      </c>
      <c r="E53" s="30">
        <f t="shared" si="16"/>
        <v>15649</v>
      </c>
      <c r="F53" s="31">
        <v>88315</v>
      </c>
      <c r="G53" s="5">
        <v>2</v>
      </c>
      <c r="H53" s="25">
        <v>11447.1</v>
      </c>
      <c r="I53" s="12">
        <v>15649</v>
      </c>
      <c r="J53" s="17">
        <f t="shared" si="17"/>
        <v>11447.1</v>
      </c>
      <c r="K53" s="19">
        <v>93208.299999999988</v>
      </c>
      <c r="L53" s="26">
        <v>3</v>
      </c>
      <c r="M53" s="27">
        <v>7574.4000000000005</v>
      </c>
      <c r="N53" s="28">
        <v>16727</v>
      </c>
      <c r="O53" s="28">
        <f t="shared" si="18"/>
        <v>7574.4000000000005</v>
      </c>
      <c r="P53" s="35">
        <v>84640.900000000009</v>
      </c>
      <c r="Q53" s="14">
        <f t="shared" si="19"/>
        <v>39242</v>
      </c>
      <c r="R53" s="14">
        <f t="shared" si="20"/>
        <v>34670.5</v>
      </c>
      <c r="S53" s="39">
        <f>F53+K53+P53</f>
        <v>266164.2</v>
      </c>
      <c r="T53" s="13">
        <f>SUM(Q24:Q53)/SUM(S24:S53)</f>
        <v>0.12738111891987855</v>
      </c>
      <c r="U53" s="13">
        <f>SUM(R24:R53)/SUM(S24:S53)</f>
        <v>0.1178107682973598</v>
      </c>
      <c r="V53" s="13">
        <v>9.6000000000000002E-2</v>
      </c>
      <c r="W53" s="51">
        <f t="shared" si="21"/>
        <v>9.6000000000000002E-2</v>
      </c>
      <c r="X53" s="47">
        <f>S53*W53</f>
        <v>25551.763200000001</v>
      </c>
      <c r="Y53" s="11">
        <f>F53*$W53</f>
        <v>8478.24</v>
      </c>
      <c r="Z53" s="11">
        <f>K53*$W53</f>
        <v>8947.996799999999</v>
      </c>
      <c r="AA53" s="11">
        <f>P53*$W53</f>
        <v>8125.5264000000006</v>
      </c>
    </row>
    <row r="54" spans="1:27" ht="15" x14ac:dyDescent="0.25">
      <c r="A54" s="9">
        <v>44216</v>
      </c>
      <c r="B54" s="26">
        <v>1</v>
      </c>
      <c r="C54" s="27">
        <v>30477.599999999999</v>
      </c>
      <c r="D54" s="28">
        <v>15649</v>
      </c>
      <c r="E54" s="30">
        <f t="shared" si="16"/>
        <v>15649</v>
      </c>
      <c r="F54" s="31">
        <v>74682.599999999991</v>
      </c>
      <c r="G54" s="5">
        <v>2</v>
      </c>
      <c r="H54" s="25">
        <v>11619.500000000004</v>
      </c>
      <c r="I54" s="12">
        <v>15649</v>
      </c>
      <c r="J54" s="17">
        <f t="shared" si="17"/>
        <v>11619.500000000004</v>
      </c>
      <c r="K54" s="19">
        <v>95683.900000000038</v>
      </c>
      <c r="L54" s="26">
        <v>3</v>
      </c>
      <c r="M54" s="27">
        <v>9841.6999999999989</v>
      </c>
      <c r="N54" s="28">
        <v>16727</v>
      </c>
      <c r="O54" s="28">
        <f t="shared" si="18"/>
        <v>9841.6999999999989</v>
      </c>
      <c r="P54" s="35">
        <v>91834.500000000015</v>
      </c>
      <c r="Q54" s="14">
        <f t="shared" si="19"/>
        <v>51938.8</v>
      </c>
      <c r="R54" s="14">
        <f t="shared" si="20"/>
        <v>37110.200000000004</v>
      </c>
      <c r="S54" s="39">
        <f>F54+K54+P54</f>
        <v>262201.00000000006</v>
      </c>
      <c r="T54" s="13">
        <f>SUM(Q25:Q54)/SUM(S25:S54)</f>
        <v>0.13117174096577153</v>
      </c>
      <c r="U54" s="13">
        <f>SUM(R25:R54)/SUM(S25:S54)</f>
        <v>0.11921356299057408</v>
      </c>
      <c r="V54" s="13">
        <v>9.6000000000000002E-2</v>
      </c>
      <c r="W54" s="51">
        <f t="shared" si="21"/>
        <v>9.6000000000000002E-2</v>
      </c>
      <c r="X54" s="47">
        <f>S54*W54</f>
        <v>25171.296000000006</v>
      </c>
      <c r="Y54" s="11">
        <f>F54*$W54</f>
        <v>7169.5295999999989</v>
      </c>
      <c r="Z54" s="11">
        <f>K54*$W54</f>
        <v>9185.6544000000031</v>
      </c>
      <c r="AA54" s="11">
        <f>P54*$W54</f>
        <v>8816.112000000001</v>
      </c>
    </row>
    <row r="55" spans="1:27" ht="15" x14ac:dyDescent="0.25">
      <c r="A55" s="9">
        <v>44217</v>
      </c>
      <c r="B55" s="26">
        <v>1</v>
      </c>
      <c r="C55" s="27">
        <v>25850.899999999998</v>
      </c>
      <c r="D55" s="28">
        <v>15649</v>
      </c>
      <c r="E55" s="30">
        <f t="shared" si="16"/>
        <v>15649</v>
      </c>
      <c r="F55" s="31">
        <v>75688.899999999994</v>
      </c>
      <c r="G55" s="5">
        <v>2</v>
      </c>
      <c r="H55" s="25">
        <v>8175.1</v>
      </c>
      <c r="I55" s="12">
        <v>15649</v>
      </c>
      <c r="J55" s="17">
        <f t="shared" si="17"/>
        <v>8175.1</v>
      </c>
      <c r="K55" s="19">
        <v>81439.199999999983</v>
      </c>
      <c r="L55" s="26">
        <v>3</v>
      </c>
      <c r="M55" s="27">
        <v>11165.8</v>
      </c>
      <c r="N55" s="28">
        <v>16727</v>
      </c>
      <c r="O55" s="28">
        <f t="shared" si="18"/>
        <v>11165.8</v>
      </c>
      <c r="P55" s="35">
        <v>103446.69999999998</v>
      </c>
      <c r="Q55" s="14">
        <f t="shared" si="19"/>
        <v>45191.8</v>
      </c>
      <c r="R55" s="14">
        <f t="shared" si="20"/>
        <v>34989.899999999994</v>
      </c>
      <c r="S55" s="39">
        <f>F55+K55+P55</f>
        <v>260574.79999999996</v>
      </c>
      <c r="T55" s="13">
        <f>SUM(Q26:Q55)/SUM(S26:S55)</f>
        <v>0.13353808839488679</v>
      </c>
      <c r="U55" s="13">
        <f>SUM(R26:R55)/SUM(S26:S55)</f>
        <v>0.12016351827837526</v>
      </c>
      <c r="V55" s="13">
        <v>9.6000000000000002E-2</v>
      </c>
      <c r="W55" s="51">
        <f t="shared" si="21"/>
        <v>9.6000000000000002E-2</v>
      </c>
      <c r="X55" s="47">
        <f>S55*W55</f>
        <v>25015.180799999998</v>
      </c>
      <c r="Y55" s="11">
        <f>F55*$W55</f>
        <v>7266.1343999999999</v>
      </c>
      <c r="Z55" s="11">
        <f>K55*$W55</f>
        <v>7818.1631999999981</v>
      </c>
      <c r="AA55" s="11">
        <f>P55*$W55</f>
        <v>9930.8831999999984</v>
      </c>
    </row>
    <row r="56" spans="1:27" ht="15" x14ac:dyDescent="0.25">
      <c r="A56" s="9">
        <v>44218</v>
      </c>
      <c r="B56" s="26">
        <v>1</v>
      </c>
      <c r="C56" s="27">
        <v>24129.200000000001</v>
      </c>
      <c r="D56" s="28">
        <v>15649</v>
      </c>
      <c r="E56" s="30">
        <f t="shared" si="16"/>
        <v>15649</v>
      </c>
      <c r="F56" s="31">
        <v>79401.599999999991</v>
      </c>
      <c r="G56" s="5">
        <v>2</v>
      </c>
      <c r="H56" s="25">
        <v>8490.7999999999993</v>
      </c>
      <c r="I56" s="12">
        <v>15649</v>
      </c>
      <c r="J56" s="17">
        <f t="shared" si="17"/>
        <v>8490.7999999999993</v>
      </c>
      <c r="K56" s="19">
        <v>84322.300000000032</v>
      </c>
      <c r="L56" s="26">
        <v>3</v>
      </c>
      <c r="M56" s="27">
        <v>8019.3</v>
      </c>
      <c r="N56" s="28">
        <v>16727</v>
      </c>
      <c r="O56" s="28">
        <f t="shared" si="18"/>
        <v>8019.3</v>
      </c>
      <c r="P56" s="35">
        <v>90735.4</v>
      </c>
      <c r="Q56" s="14">
        <f t="shared" si="19"/>
        <v>40639.300000000003</v>
      </c>
      <c r="R56" s="14">
        <f t="shared" si="20"/>
        <v>32159.1</v>
      </c>
      <c r="S56" s="39">
        <f>F56+K56+P56</f>
        <v>254459.30000000002</v>
      </c>
      <c r="T56" s="13">
        <f>SUM(Q27:Q56)/SUM(S27:S56)</f>
        <v>0.13512769008178691</v>
      </c>
      <c r="U56" s="13">
        <f>SUM(R27:R56)/SUM(S27:S56)</f>
        <v>0.12070352052640163</v>
      </c>
      <c r="V56" s="13">
        <v>9.6000000000000002E-2</v>
      </c>
      <c r="W56" s="51">
        <f t="shared" si="21"/>
        <v>9.6000000000000002E-2</v>
      </c>
      <c r="X56" s="47">
        <f>S56*W56</f>
        <v>24428.092800000002</v>
      </c>
      <c r="Y56" s="11">
        <f>F56*$W56</f>
        <v>7622.5535999999993</v>
      </c>
      <c r="Z56" s="11">
        <f>K56*$W56</f>
        <v>8094.940800000003</v>
      </c>
      <c r="AA56" s="11">
        <f>P56*$W56</f>
        <v>8710.5983999999989</v>
      </c>
    </row>
    <row r="57" spans="1:27" ht="15" x14ac:dyDescent="0.25">
      <c r="A57" s="9">
        <v>44219</v>
      </c>
      <c r="B57" s="26">
        <v>1</v>
      </c>
      <c r="C57" s="27">
        <v>23118.699999999997</v>
      </c>
      <c r="D57" s="28">
        <v>15649</v>
      </c>
      <c r="E57" s="30">
        <f t="shared" si="16"/>
        <v>15649</v>
      </c>
      <c r="F57" s="31">
        <v>83979.900000000023</v>
      </c>
      <c r="G57" s="5">
        <v>2</v>
      </c>
      <c r="H57" s="25">
        <v>8499.9</v>
      </c>
      <c r="I57" s="12">
        <v>15649</v>
      </c>
      <c r="J57" s="17">
        <f t="shared" si="17"/>
        <v>8499.9</v>
      </c>
      <c r="K57" s="19">
        <v>84785.600000000006</v>
      </c>
      <c r="L57" s="26">
        <v>3</v>
      </c>
      <c r="M57" s="27">
        <v>9945.6999999999989</v>
      </c>
      <c r="N57" s="28">
        <v>16727</v>
      </c>
      <c r="O57" s="28">
        <f t="shared" si="18"/>
        <v>9945.6999999999989</v>
      </c>
      <c r="P57" s="35">
        <v>101097.20000000001</v>
      </c>
      <c r="Q57" s="14">
        <f t="shared" si="19"/>
        <v>41564.299999999996</v>
      </c>
      <c r="R57" s="14">
        <f t="shared" si="20"/>
        <v>34094.6</v>
      </c>
      <c r="S57" s="39">
        <f>F57+K57+P57</f>
        <v>269862.70000000007</v>
      </c>
      <c r="T57" s="13">
        <f>SUM(Q28:Q57)/SUM(S28:S57)</f>
        <v>0.13643477823304301</v>
      </c>
      <c r="U57" s="13">
        <f>SUM(R28:R57)/SUM(S28:S57)</f>
        <v>0.1212243059474901</v>
      </c>
      <c r="V57" s="13">
        <v>9.6000000000000002E-2</v>
      </c>
      <c r="W57" s="51">
        <f t="shared" si="21"/>
        <v>9.6000000000000002E-2</v>
      </c>
      <c r="X57" s="47">
        <f>S57*W57</f>
        <v>25906.819200000009</v>
      </c>
      <c r="Y57" s="11">
        <f>F57*$W57</f>
        <v>8062.0704000000023</v>
      </c>
      <c r="Z57" s="11">
        <f>K57*$W57</f>
        <v>8139.4176000000007</v>
      </c>
      <c r="AA57" s="11">
        <f>P57*$W57</f>
        <v>9705.3312000000005</v>
      </c>
    </row>
    <row r="58" spans="1:27" ht="15" x14ac:dyDescent="0.25">
      <c r="A58" s="9">
        <v>44220</v>
      </c>
      <c r="B58" s="26">
        <v>1</v>
      </c>
      <c r="C58" s="27">
        <v>24139.600000000002</v>
      </c>
      <c r="D58" s="28">
        <v>15649</v>
      </c>
      <c r="E58" s="30">
        <f t="shared" si="16"/>
        <v>15649</v>
      </c>
      <c r="F58" s="31">
        <v>79649</v>
      </c>
      <c r="G58" s="5">
        <v>2</v>
      </c>
      <c r="H58" s="25">
        <v>10221.799999999999</v>
      </c>
      <c r="I58" s="12">
        <v>15649</v>
      </c>
      <c r="J58" s="17">
        <f t="shared" si="17"/>
        <v>10221.799999999999</v>
      </c>
      <c r="K58" s="19">
        <v>89764.400000000023</v>
      </c>
      <c r="L58" s="26">
        <v>3</v>
      </c>
      <c r="M58" s="27">
        <v>8585.1</v>
      </c>
      <c r="N58" s="28">
        <v>16727</v>
      </c>
      <c r="O58" s="28">
        <f t="shared" si="18"/>
        <v>8585.1</v>
      </c>
      <c r="P58" s="35">
        <v>95918.8</v>
      </c>
      <c r="Q58" s="14">
        <f t="shared" si="19"/>
        <v>42946.5</v>
      </c>
      <c r="R58" s="14">
        <f t="shared" si="20"/>
        <v>34455.9</v>
      </c>
      <c r="S58" s="39">
        <f>F58+K58+P58</f>
        <v>265332.2</v>
      </c>
      <c r="T58" s="13">
        <f>SUM(Q29:Q58)/SUM(S29:S58)</f>
        <v>0.13799935944776828</v>
      </c>
      <c r="U58" s="13">
        <f>SUM(R29:R58)/SUM(S29:S58)</f>
        <v>0.12186384776505639</v>
      </c>
      <c r="V58" s="13">
        <v>9.6000000000000002E-2</v>
      </c>
      <c r="W58" s="51">
        <f t="shared" si="21"/>
        <v>9.6000000000000002E-2</v>
      </c>
      <c r="X58" s="47">
        <f>S58*W58</f>
        <v>25471.891200000002</v>
      </c>
      <c r="Y58" s="11">
        <f>F58*$W58</f>
        <v>7646.3040000000001</v>
      </c>
      <c r="Z58" s="11">
        <f>K58*$W58</f>
        <v>8617.3824000000022</v>
      </c>
      <c r="AA58" s="11">
        <f>P58*$W58</f>
        <v>9208.2048000000013</v>
      </c>
    </row>
    <row r="59" spans="1:27" ht="15" x14ac:dyDescent="0.25">
      <c r="A59" s="9">
        <v>44221</v>
      </c>
      <c r="B59" s="26">
        <v>1</v>
      </c>
      <c r="C59" s="27">
        <v>0</v>
      </c>
      <c r="D59" s="28">
        <v>15649</v>
      </c>
      <c r="E59" s="28">
        <f t="shared" si="16"/>
        <v>0</v>
      </c>
      <c r="F59" s="29">
        <v>0</v>
      </c>
      <c r="G59" s="5">
        <v>2</v>
      </c>
      <c r="H59" s="25">
        <v>14044.6</v>
      </c>
      <c r="I59" s="12">
        <v>15649</v>
      </c>
      <c r="J59" s="17">
        <f t="shared" si="17"/>
        <v>14044.6</v>
      </c>
      <c r="K59" s="19">
        <v>107985.10000000002</v>
      </c>
      <c r="L59" s="26">
        <v>3</v>
      </c>
      <c r="M59" s="27">
        <v>12776.6</v>
      </c>
      <c r="N59" s="28">
        <v>16727</v>
      </c>
      <c r="O59" s="28">
        <f t="shared" si="18"/>
        <v>12776.6</v>
      </c>
      <c r="P59" s="35">
        <v>112024.30000000002</v>
      </c>
      <c r="Q59" s="14">
        <f t="shared" si="19"/>
        <v>26821.200000000001</v>
      </c>
      <c r="R59" s="14">
        <f t="shared" si="20"/>
        <v>26821.200000000001</v>
      </c>
      <c r="S59" s="39">
        <f>F59+K59+P59</f>
        <v>220009.40000000002</v>
      </c>
      <c r="T59" s="13">
        <f>SUM(Q30:Q59)/SUM(S30:S59)</f>
        <v>0.13793770243105363</v>
      </c>
      <c r="U59" s="13">
        <f>SUM(R30:R59)/SUM(S30:S59)</f>
        <v>0.12214669116078807</v>
      </c>
      <c r="V59" s="13">
        <v>9.6000000000000002E-2</v>
      </c>
      <c r="W59" s="51">
        <f t="shared" si="21"/>
        <v>9.6000000000000002E-2</v>
      </c>
      <c r="X59" s="47">
        <f>S59*W59</f>
        <v>21120.902400000003</v>
      </c>
      <c r="Y59" s="11">
        <f>F59*$W59</f>
        <v>0</v>
      </c>
      <c r="Z59" s="11">
        <f>K59*$W59</f>
        <v>10366.569600000003</v>
      </c>
      <c r="AA59" s="11">
        <f>P59*$W59</f>
        <v>10754.332800000002</v>
      </c>
    </row>
    <row r="60" spans="1:27" ht="15" x14ac:dyDescent="0.25">
      <c r="A60" s="9">
        <v>44222</v>
      </c>
      <c r="B60" s="26">
        <v>1</v>
      </c>
      <c r="C60" s="27">
        <v>0</v>
      </c>
      <c r="D60" s="28">
        <v>15649</v>
      </c>
      <c r="E60" s="28">
        <f t="shared" si="16"/>
        <v>0</v>
      </c>
      <c r="F60" s="29">
        <v>0</v>
      </c>
      <c r="G60" s="5">
        <v>2</v>
      </c>
      <c r="H60" s="25">
        <v>15614.4</v>
      </c>
      <c r="I60" s="12">
        <v>15649</v>
      </c>
      <c r="J60" s="17">
        <f t="shared" si="17"/>
        <v>15614.4</v>
      </c>
      <c r="K60" s="19">
        <v>115433.7</v>
      </c>
      <c r="L60" s="26">
        <v>3</v>
      </c>
      <c r="M60" s="27">
        <v>15288.499999999996</v>
      </c>
      <c r="N60" s="28">
        <v>16727</v>
      </c>
      <c r="O60" s="28">
        <f t="shared" si="18"/>
        <v>15288.499999999996</v>
      </c>
      <c r="P60" s="35">
        <v>128533.29999999999</v>
      </c>
      <c r="Q60" s="14">
        <f t="shared" si="19"/>
        <v>30902.899999999994</v>
      </c>
      <c r="R60" s="14">
        <f t="shared" si="20"/>
        <v>30902.899999999994</v>
      </c>
      <c r="S60" s="39">
        <f>F60+K60+P60</f>
        <v>243967</v>
      </c>
      <c r="T60" s="13">
        <f>SUM(Q31:Q60)/SUM(S31:S60)</f>
        <v>0.13802562471893443</v>
      </c>
      <c r="U60" s="13">
        <f>SUM(R31:R60)/SUM(S31:S60)</f>
        <v>0.12259319654965548</v>
      </c>
      <c r="V60" s="13">
        <v>9.6000000000000002E-2</v>
      </c>
      <c r="W60" s="51">
        <f t="shared" si="21"/>
        <v>9.6000000000000002E-2</v>
      </c>
      <c r="X60" s="47">
        <f>S60*W60</f>
        <v>23420.832000000002</v>
      </c>
      <c r="Y60" s="11">
        <f>F60*$W60</f>
        <v>0</v>
      </c>
      <c r="Z60" s="11">
        <f>K60*$W60</f>
        <v>11081.635200000001</v>
      </c>
      <c r="AA60" s="11">
        <f>P60*$W60</f>
        <v>12339.1968</v>
      </c>
    </row>
    <row r="61" spans="1:27" ht="15" x14ac:dyDescent="0.25">
      <c r="A61" s="9">
        <v>44223</v>
      </c>
      <c r="B61" s="26">
        <v>1</v>
      </c>
      <c r="C61" s="27">
        <v>0</v>
      </c>
      <c r="D61" s="28">
        <v>15649</v>
      </c>
      <c r="E61" s="28">
        <f t="shared" si="16"/>
        <v>0</v>
      </c>
      <c r="F61" s="29">
        <v>0</v>
      </c>
      <c r="G61" s="5">
        <v>2</v>
      </c>
      <c r="H61" s="25">
        <v>8604.2999999999993</v>
      </c>
      <c r="I61" s="12">
        <v>15649</v>
      </c>
      <c r="J61" s="17">
        <f t="shared" si="17"/>
        <v>8604.2999999999993</v>
      </c>
      <c r="K61" s="19">
        <v>85234.6</v>
      </c>
      <c r="L61" s="26">
        <v>3</v>
      </c>
      <c r="M61" s="27">
        <v>10240.099999999999</v>
      </c>
      <c r="N61" s="28">
        <v>16727</v>
      </c>
      <c r="O61" s="28">
        <f t="shared" si="18"/>
        <v>10240.099999999999</v>
      </c>
      <c r="P61" s="35">
        <v>101099.8</v>
      </c>
      <c r="Q61" s="14">
        <f t="shared" si="19"/>
        <v>18844.399999999998</v>
      </c>
      <c r="R61" s="14">
        <f t="shared" si="20"/>
        <v>18844.399999999998</v>
      </c>
      <c r="S61" s="39">
        <f>F61+K61+P61</f>
        <v>186334.40000000002</v>
      </c>
      <c r="T61" s="13">
        <f>SUM(Q32:Q61)/SUM(S32:S61)</f>
        <v>0.13715325853957663</v>
      </c>
      <c r="U61" s="13">
        <f>SUM(R32:R61)/SUM(S32:S61)</f>
        <v>0.1217868309772311</v>
      </c>
      <c r="V61" s="13">
        <v>9.6000000000000002E-2</v>
      </c>
      <c r="W61" s="51">
        <f t="shared" si="21"/>
        <v>9.6000000000000002E-2</v>
      </c>
      <c r="X61" s="47">
        <f>S61*W61</f>
        <v>17888.102400000003</v>
      </c>
      <c r="Y61" s="11">
        <f>F61*$W61</f>
        <v>0</v>
      </c>
      <c r="Z61" s="11">
        <f>K61*$W61</f>
        <v>8182.5216000000009</v>
      </c>
      <c r="AA61" s="11">
        <f>P61*$W61</f>
        <v>9705.5807999999997</v>
      </c>
    </row>
    <row r="62" spans="1:27" ht="15" x14ac:dyDescent="0.25">
      <c r="A62" s="9">
        <v>44224</v>
      </c>
      <c r="B62" s="26">
        <v>1</v>
      </c>
      <c r="C62" s="27">
        <v>0</v>
      </c>
      <c r="D62" s="28">
        <v>15649</v>
      </c>
      <c r="E62" s="28">
        <f t="shared" si="16"/>
        <v>0</v>
      </c>
      <c r="F62" s="29">
        <v>0</v>
      </c>
      <c r="G62" s="5">
        <v>2</v>
      </c>
      <c r="H62" s="25">
        <v>32281.200000000004</v>
      </c>
      <c r="I62" s="12">
        <v>15649</v>
      </c>
      <c r="J62" s="17">
        <f t="shared" si="17"/>
        <v>15649</v>
      </c>
      <c r="K62" s="19">
        <v>120378.5</v>
      </c>
      <c r="L62" s="26">
        <v>3</v>
      </c>
      <c r="M62" s="27">
        <v>19976.599999999999</v>
      </c>
      <c r="N62" s="28">
        <v>16727</v>
      </c>
      <c r="O62" s="28">
        <f t="shared" si="18"/>
        <v>16727</v>
      </c>
      <c r="P62" s="35">
        <v>120952.7</v>
      </c>
      <c r="Q62" s="14">
        <f t="shared" si="19"/>
        <v>52257.8</v>
      </c>
      <c r="R62" s="14">
        <f t="shared" si="20"/>
        <v>32376</v>
      </c>
      <c r="S62" s="39">
        <f>F62+K62+P62</f>
        <v>241331.20000000001</v>
      </c>
      <c r="T62" s="13">
        <f>SUM(Q33:Q62)/SUM(S33:S62)</f>
        <v>0.14090431724267929</v>
      </c>
      <c r="U62" s="13">
        <f>SUM(R33:R62)/SUM(S33:S62)</f>
        <v>0.1227373660694881</v>
      </c>
      <c r="V62" s="13">
        <v>9.6000000000000002E-2</v>
      </c>
      <c r="W62" s="51">
        <f t="shared" si="21"/>
        <v>9.6000000000000002E-2</v>
      </c>
      <c r="X62" s="47">
        <f>S62*W62</f>
        <v>23167.7952</v>
      </c>
      <c r="Y62" s="11">
        <f>F62*$W62</f>
        <v>0</v>
      </c>
      <c r="Z62" s="11">
        <f>K62*$W62</f>
        <v>11556.336000000001</v>
      </c>
      <c r="AA62" s="11">
        <f>P62*$W62</f>
        <v>11611.459199999999</v>
      </c>
    </row>
    <row r="63" spans="1:27" ht="15" x14ac:dyDescent="0.25">
      <c r="A63" s="9">
        <v>44225</v>
      </c>
      <c r="B63" s="26">
        <v>1</v>
      </c>
      <c r="C63" s="27">
        <v>0</v>
      </c>
      <c r="D63" s="28">
        <v>15649</v>
      </c>
      <c r="E63" s="28">
        <f t="shared" si="16"/>
        <v>0</v>
      </c>
      <c r="F63" s="29">
        <v>0</v>
      </c>
      <c r="G63" s="5">
        <v>2</v>
      </c>
      <c r="H63" s="25">
        <v>19161.100000000002</v>
      </c>
      <c r="I63" s="12">
        <v>15649</v>
      </c>
      <c r="J63" s="17">
        <f t="shared" si="17"/>
        <v>15649</v>
      </c>
      <c r="K63" s="19">
        <v>127233.80000000003</v>
      </c>
      <c r="L63" s="26">
        <v>3</v>
      </c>
      <c r="M63" s="27">
        <v>13791.099999999999</v>
      </c>
      <c r="N63" s="28">
        <v>16727</v>
      </c>
      <c r="O63" s="28">
        <f t="shared" si="18"/>
        <v>13791.099999999999</v>
      </c>
      <c r="P63" s="35">
        <v>143317.5</v>
      </c>
      <c r="Q63" s="14">
        <f t="shared" si="19"/>
        <v>32952.199999999997</v>
      </c>
      <c r="R63" s="14">
        <f t="shared" si="20"/>
        <v>29440.1</v>
      </c>
      <c r="S63" s="39">
        <f>F63+K63+P63</f>
        <v>270551.30000000005</v>
      </c>
      <c r="T63" s="13">
        <f>SUM(Q34:Q63)/SUM(S34:S63)</f>
        <v>0.14097496719896382</v>
      </c>
      <c r="U63" s="13">
        <f>SUM(R34:R63)/SUM(S34:S63)</f>
        <v>0.12259197362407234</v>
      </c>
      <c r="V63" s="13">
        <v>9.6000000000000002E-2</v>
      </c>
      <c r="W63" s="51">
        <f t="shared" si="21"/>
        <v>9.6000000000000002E-2</v>
      </c>
      <c r="X63" s="47">
        <f>S63*W63</f>
        <v>25972.924800000004</v>
      </c>
      <c r="Y63" s="11">
        <f>F63*$W63</f>
        <v>0</v>
      </c>
      <c r="Z63" s="11">
        <f>K63*$W63</f>
        <v>12214.444800000003</v>
      </c>
      <c r="AA63" s="11">
        <f>P63*$W63</f>
        <v>13758.48</v>
      </c>
    </row>
    <row r="64" spans="1:27" ht="15" x14ac:dyDescent="0.25">
      <c r="A64" s="9">
        <v>44226</v>
      </c>
      <c r="B64" s="26">
        <v>1</v>
      </c>
      <c r="C64" s="27">
        <v>0</v>
      </c>
      <c r="D64" s="28">
        <v>15649</v>
      </c>
      <c r="E64" s="28">
        <f t="shared" si="16"/>
        <v>0</v>
      </c>
      <c r="F64" s="29">
        <v>0</v>
      </c>
      <c r="G64" s="5">
        <v>2</v>
      </c>
      <c r="H64" s="25">
        <v>169.5</v>
      </c>
      <c r="I64" s="12">
        <v>15649</v>
      </c>
      <c r="J64" s="17">
        <f t="shared" si="17"/>
        <v>169.5</v>
      </c>
      <c r="K64" s="19">
        <v>1934.3</v>
      </c>
      <c r="L64" s="26">
        <v>3</v>
      </c>
      <c r="M64" s="27">
        <v>13637.4</v>
      </c>
      <c r="N64" s="28">
        <v>16727</v>
      </c>
      <c r="O64" s="28">
        <f t="shared" si="18"/>
        <v>13637.4</v>
      </c>
      <c r="P64" s="35">
        <v>136771.40000000005</v>
      </c>
      <c r="Q64" s="14">
        <f t="shared" si="19"/>
        <v>13806.9</v>
      </c>
      <c r="R64" s="14">
        <f t="shared" si="20"/>
        <v>13806.9</v>
      </c>
      <c r="S64" s="39">
        <f>F64+K64+P64</f>
        <v>138705.70000000004</v>
      </c>
      <c r="T64" s="13">
        <f>SUM(Q35:Q64)/SUM(S35:S64)</f>
        <v>0.14106098403934889</v>
      </c>
      <c r="U64" s="13">
        <f>SUM(R35:R64)/SUM(S35:S64)</f>
        <v>0.12262495632799442</v>
      </c>
      <c r="V64" s="13">
        <v>9.6000000000000002E-2</v>
      </c>
      <c r="W64" s="51">
        <f t="shared" si="21"/>
        <v>9.6000000000000002E-2</v>
      </c>
      <c r="X64" s="47">
        <f>S64*W64</f>
        <v>13315.747200000003</v>
      </c>
      <c r="Y64" s="11">
        <f>F64*$W64</f>
        <v>0</v>
      </c>
      <c r="Z64" s="11">
        <f>K64*$W64</f>
        <v>185.69280000000001</v>
      </c>
      <c r="AA64" s="11">
        <f>P64*$W64</f>
        <v>13130.054400000005</v>
      </c>
    </row>
    <row r="65" spans="1:27" ht="15" x14ac:dyDescent="0.25">
      <c r="A65" s="9">
        <v>44227</v>
      </c>
      <c r="B65" s="26">
        <v>1</v>
      </c>
      <c r="C65" s="27">
        <v>245.9</v>
      </c>
      <c r="D65" s="28">
        <v>15649</v>
      </c>
      <c r="E65" s="30">
        <f t="shared" si="16"/>
        <v>245.9</v>
      </c>
      <c r="F65" s="31">
        <v>2313.9</v>
      </c>
      <c r="G65" s="5">
        <v>2</v>
      </c>
      <c r="H65" s="25">
        <v>0</v>
      </c>
      <c r="I65" s="12">
        <v>15649</v>
      </c>
      <c r="J65" s="12">
        <f t="shared" si="17"/>
        <v>0</v>
      </c>
      <c r="K65" s="19">
        <v>0</v>
      </c>
      <c r="L65" s="26">
        <v>3</v>
      </c>
      <c r="M65" s="27">
        <v>13755.9</v>
      </c>
      <c r="N65" s="28">
        <v>16727</v>
      </c>
      <c r="O65" s="28">
        <f t="shared" si="18"/>
        <v>13755.9</v>
      </c>
      <c r="P65" s="35">
        <v>138060.79999999999</v>
      </c>
      <c r="Q65" s="14">
        <f t="shared" si="19"/>
        <v>14001.8</v>
      </c>
      <c r="R65" s="14">
        <f t="shared" si="20"/>
        <v>14001.8</v>
      </c>
      <c r="S65" s="39">
        <f>F65+K65+P65</f>
        <v>140374.69999999998</v>
      </c>
      <c r="T65" s="13">
        <f>SUM(Q36:Q65)/SUM(S36:S65)</f>
        <v>0.14088993183196583</v>
      </c>
      <c r="U65" s="13">
        <f>SUM(R36:R65)/SUM(S36:S65)</f>
        <v>0.12240614565616022</v>
      </c>
      <c r="V65" s="13">
        <v>9.6000000000000002E-2</v>
      </c>
      <c r="W65" s="51">
        <f t="shared" si="21"/>
        <v>9.6000000000000002E-2</v>
      </c>
      <c r="X65" s="47">
        <f>S65*W65</f>
        <v>13475.971199999998</v>
      </c>
      <c r="Y65" s="11">
        <f>F65*$W65</f>
        <v>222.1344</v>
      </c>
      <c r="Z65" s="11">
        <f>K65*$W65</f>
        <v>0</v>
      </c>
      <c r="AA65" s="11">
        <f>P65*$W65</f>
        <v>13253.836799999999</v>
      </c>
    </row>
    <row r="66" spans="1:27" ht="15" x14ac:dyDescent="0.25">
      <c r="A66" s="9">
        <v>44228</v>
      </c>
      <c r="B66" s="26">
        <v>1</v>
      </c>
      <c r="C66" s="27">
        <v>22687.3</v>
      </c>
      <c r="D66" s="28">
        <v>15649</v>
      </c>
      <c r="E66" s="30">
        <f t="shared" si="16"/>
        <v>15649</v>
      </c>
      <c r="F66" s="31">
        <v>85312.8</v>
      </c>
      <c r="G66" s="5">
        <v>2</v>
      </c>
      <c r="H66" s="25">
        <v>0.2</v>
      </c>
      <c r="I66" s="12">
        <v>15649</v>
      </c>
      <c r="J66" s="17">
        <f t="shared" si="17"/>
        <v>0.2</v>
      </c>
      <c r="K66" s="19">
        <v>42</v>
      </c>
      <c r="L66" s="26">
        <v>3</v>
      </c>
      <c r="M66" s="27">
        <v>13560.199999999999</v>
      </c>
      <c r="N66" s="28">
        <v>16727</v>
      </c>
      <c r="O66" s="28">
        <f t="shared" si="18"/>
        <v>13560.199999999999</v>
      </c>
      <c r="P66" s="35">
        <v>144641.30000000002</v>
      </c>
      <c r="Q66" s="14">
        <f t="shared" si="19"/>
        <v>36247.699999999997</v>
      </c>
      <c r="R66" s="14">
        <f t="shared" si="20"/>
        <v>29209.4</v>
      </c>
      <c r="S66" s="39">
        <f>F66+K66+P66</f>
        <v>229996.10000000003</v>
      </c>
      <c r="T66" s="13">
        <f>SUM(Q37:Q66)/SUM(S37:S66)</f>
        <v>0.14233039641336892</v>
      </c>
      <c r="U66" s="13">
        <f>SUM(R37:R66)/SUM(S37:S66)</f>
        <v>0.12299675846294961</v>
      </c>
      <c r="V66" s="13">
        <v>9.6000000000000002E-2</v>
      </c>
      <c r="W66" s="51">
        <f t="shared" si="21"/>
        <v>9.6000000000000002E-2</v>
      </c>
      <c r="X66" s="47">
        <f>S66*W66</f>
        <v>22079.625600000003</v>
      </c>
      <c r="Y66" s="11">
        <f>F66*$W66</f>
        <v>8190.0288</v>
      </c>
      <c r="Z66" s="11">
        <f>K66*$W66</f>
        <v>4.032</v>
      </c>
      <c r="AA66" s="11">
        <f>P66*$W66</f>
        <v>13885.564800000002</v>
      </c>
    </row>
    <row r="67" spans="1:27" ht="15" x14ac:dyDescent="0.25">
      <c r="A67" s="9">
        <v>44229</v>
      </c>
      <c r="B67" s="26">
        <v>1</v>
      </c>
      <c r="C67" s="27">
        <v>10886.800000000003</v>
      </c>
      <c r="D67" s="28">
        <v>15649</v>
      </c>
      <c r="E67" s="30">
        <f t="shared" si="16"/>
        <v>10886.800000000003</v>
      </c>
      <c r="F67" s="31">
        <v>135051.90000000002</v>
      </c>
      <c r="G67" s="5">
        <v>2</v>
      </c>
      <c r="H67" s="25">
        <v>5673.9000000000005</v>
      </c>
      <c r="I67" s="12">
        <v>15649</v>
      </c>
      <c r="J67" s="17">
        <f t="shared" si="17"/>
        <v>5673.9000000000005</v>
      </c>
      <c r="K67" s="19">
        <v>18673.199999999997</v>
      </c>
      <c r="L67" s="26">
        <v>3</v>
      </c>
      <c r="M67" s="27">
        <v>12995.4</v>
      </c>
      <c r="N67" s="28">
        <v>16727</v>
      </c>
      <c r="O67" s="28">
        <f t="shared" si="18"/>
        <v>12995.4</v>
      </c>
      <c r="P67" s="35">
        <v>144349.50000000003</v>
      </c>
      <c r="Q67" s="14">
        <f t="shared" si="19"/>
        <v>29556.100000000006</v>
      </c>
      <c r="R67" s="14">
        <f t="shared" si="20"/>
        <v>29556.100000000006</v>
      </c>
      <c r="S67" s="39">
        <f>F67+K67+P67</f>
        <v>298074.60000000009</v>
      </c>
      <c r="T67" s="13">
        <f>SUM(Q38:Q67)/SUM(S38:S67)</f>
        <v>0.14149886732326195</v>
      </c>
      <c r="U67" s="13">
        <f>SUM(R38:R67)/SUM(S38:S67)</f>
        <v>0.12254255192556204</v>
      </c>
      <c r="V67" s="13">
        <v>9.6000000000000002E-2</v>
      </c>
      <c r="W67" s="51">
        <f t="shared" si="21"/>
        <v>9.6000000000000002E-2</v>
      </c>
      <c r="X67" s="47">
        <f>S67*W67</f>
        <v>28615.16160000001</v>
      </c>
      <c r="Y67" s="11">
        <f>F67*$W67</f>
        <v>12964.982400000003</v>
      </c>
      <c r="Z67" s="11">
        <f>K67*$W67</f>
        <v>1792.6271999999997</v>
      </c>
      <c r="AA67" s="11">
        <f>P67*$W67</f>
        <v>13857.552000000003</v>
      </c>
    </row>
    <row r="68" spans="1:27" ht="15" x14ac:dyDescent="0.25">
      <c r="A68" s="9">
        <v>44230</v>
      </c>
      <c r="B68" s="26">
        <v>1</v>
      </c>
      <c r="C68" s="27">
        <v>11337.000000000002</v>
      </c>
      <c r="D68" s="28">
        <v>15649</v>
      </c>
      <c r="E68" s="30">
        <f t="shared" si="16"/>
        <v>11337.000000000002</v>
      </c>
      <c r="F68" s="31">
        <v>141600.99999999997</v>
      </c>
      <c r="G68" s="5">
        <v>2</v>
      </c>
      <c r="H68" s="25">
        <v>12732.200000000003</v>
      </c>
      <c r="I68" s="12">
        <v>15649</v>
      </c>
      <c r="J68" s="17">
        <f t="shared" si="17"/>
        <v>12732.200000000003</v>
      </c>
      <c r="K68" s="19">
        <v>120576.59999999999</v>
      </c>
      <c r="L68" s="26">
        <v>3</v>
      </c>
      <c r="M68" s="27">
        <v>13334.799999999997</v>
      </c>
      <c r="N68" s="28">
        <v>16727</v>
      </c>
      <c r="O68" s="28">
        <f t="shared" si="18"/>
        <v>13334.799999999997</v>
      </c>
      <c r="P68" s="35">
        <v>146465.70000000004</v>
      </c>
      <c r="Q68" s="14">
        <f t="shared" si="19"/>
        <v>37404</v>
      </c>
      <c r="R68" s="14">
        <f t="shared" si="20"/>
        <v>37404</v>
      </c>
      <c r="S68" s="39">
        <f>F68+K68+P68</f>
        <v>408643.30000000005</v>
      </c>
      <c r="T68" s="13">
        <f>SUM(Q39:Q68)/SUM(S39:S68)</f>
        <v>0.13957334406260177</v>
      </c>
      <c r="U68" s="13">
        <f>SUM(R39:R68)/SUM(S39:S68)</f>
        <v>0.12122878950469677</v>
      </c>
      <c r="V68" s="13">
        <v>9.6000000000000002E-2</v>
      </c>
      <c r="W68" s="51">
        <f t="shared" si="21"/>
        <v>9.6000000000000002E-2</v>
      </c>
      <c r="X68" s="47">
        <f>S68*W68</f>
        <v>39229.756800000003</v>
      </c>
      <c r="Y68" s="11">
        <f>F68*$W68</f>
        <v>13593.695999999998</v>
      </c>
      <c r="Z68" s="11">
        <f>K68*$W68</f>
        <v>11575.353599999999</v>
      </c>
      <c r="AA68" s="11">
        <f>P68*$W68</f>
        <v>14060.707200000004</v>
      </c>
    </row>
    <row r="69" spans="1:27" ht="15" x14ac:dyDescent="0.25">
      <c r="A69" s="9">
        <v>44231</v>
      </c>
      <c r="B69" s="26">
        <v>1</v>
      </c>
      <c r="C69" s="27">
        <v>10525.400000000001</v>
      </c>
      <c r="D69" s="28">
        <v>15649</v>
      </c>
      <c r="E69" s="30">
        <f t="shared" si="16"/>
        <v>10525.400000000001</v>
      </c>
      <c r="F69" s="31">
        <v>129028.29999999999</v>
      </c>
      <c r="G69" s="5">
        <v>2</v>
      </c>
      <c r="H69" s="25">
        <v>10404.000000000002</v>
      </c>
      <c r="I69" s="12">
        <v>15649</v>
      </c>
      <c r="J69" s="17">
        <f t="shared" si="17"/>
        <v>10404.000000000002</v>
      </c>
      <c r="K69" s="19">
        <v>117051.7</v>
      </c>
      <c r="L69" s="26">
        <v>3</v>
      </c>
      <c r="M69" s="27">
        <v>13265.9</v>
      </c>
      <c r="N69" s="28">
        <v>16727</v>
      </c>
      <c r="O69" s="28">
        <f t="shared" si="18"/>
        <v>13265.9</v>
      </c>
      <c r="P69" s="35">
        <v>145003.69999999998</v>
      </c>
      <c r="Q69" s="14">
        <f t="shared" si="19"/>
        <v>34195.300000000003</v>
      </c>
      <c r="R69" s="14">
        <f t="shared" si="20"/>
        <v>34195.300000000003</v>
      </c>
      <c r="S69" s="39">
        <f>F69+K69+P69</f>
        <v>391083.69999999995</v>
      </c>
      <c r="T69" s="13">
        <f>SUM(Q40:Q69)/SUM(S40:S69)</f>
        <v>0.13776520842650458</v>
      </c>
      <c r="U69" s="13">
        <f>SUM(R40:R69)/SUM(S40:S69)</f>
        <v>0.1199055684163893</v>
      </c>
      <c r="V69" s="13">
        <v>9.6000000000000002E-2</v>
      </c>
      <c r="W69" s="51">
        <f t="shared" si="21"/>
        <v>9.6000000000000002E-2</v>
      </c>
      <c r="X69" s="47">
        <f>S69*W69</f>
        <v>37544.035199999998</v>
      </c>
      <c r="Y69" s="11">
        <f>F69*$W69</f>
        <v>12386.716799999998</v>
      </c>
      <c r="Z69" s="11">
        <f>K69*$W69</f>
        <v>11236.9632</v>
      </c>
      <c r="AA69" s="11">
        <f>P69*$W69</f>
        <v>13920.355199999998</v>
      </c>
    </row>
    <row r="70" spans="1:27" ht="15" x14ac:dyDescent="0.25">
      <c r="A70" s="9">
        <v>44232</v>
      </c>
      <c r="B70" s="26">
        <v>1</v>
      </c>
      <c r="C70" s="27">
        <v>18163.900000000001</v>
      </c>
      <c r="D70" s="28">
        <v>15649</v>
      </c>
      <c r="E70" s="30">
        <f t="shared" ref="E70:E133" si="22">MIN(C70:D70)</f>
        <v>15649</v>
      </c>
      <c r="F70" s="31">
        <v>106604.3</v>
      </c>
      <c r="G70" s="5">
        <v>2</v>
      </c>
      <c r="H70" s="25">
        <v>3291.9000000000005</v>
      </c>
      <c r="I70" s="12">
        <v>15649</v>
      </c>
      <c r="J70" s="17">
        <f t="shared" ref="J70:J133" si="23">MIN(H70:I70)</f>
        <v>3291.9000000000005</v>
      </c>
      <c r="K70" s="19">
        <v>93222</v>
      </c>
      <c r="L70" s="26">
        <v>3</v>
      </c>
      <c r="M70" s="27">
        <v>10772.300000000003</v>
      </c>
      <c r="N70" s="28">
        <v>16727</v>
      </c>
      <c r="O70" s="28">
        <f t="shared" ref="O70:O133" si="24">MIN(M70:N70)</f>
        <v>10772.300000000003</v>
      </c>
      <c r="P70" s="35">
        <v>120787.09999999999</v>
      </c>
      <c r="Q70" s="14">
        <f t="shared" ref="Q70:Q133" si="25">C70+H70+M70</f>
        <v>32228.100000000006</v>
      </c>
      <c r="R70" s="14">
        <f t="shared" ref="R70:R133" si="26">E70+J70+O70</f>
        <v>29713.200000000004</v>
      </c>
      <c r="S70" s="39">
        <f>F70+K70+P70</f>
        <v>320613.39999999997</v>
      </c>
      <c r="T70" s="13">
        <f>SUM(Q41:Q70)/SUM(S41:S70)</f>
        <v>0.13649060971073104</v>
      </c>
      <c r="U70" s="13">
        <f>SUM(R41:R70)/SUM(S41:S70)</f>
        <v>0.11862447400031553</v>
      </c>
      <c r="V70" s="13">
        <v>9.6000000000000002E-2</v>
      </c>
      <c r="W70" s="51">
        <f t="shared" si="21"/>
        <v>9.6000000000000002E-2</v>
      </c>
      <c r="X70" s="47">
        <f>S70*W70</f>
        <v>30778.886399999996</v>
      </c>
      <c r="Y70" s="11">
        <f>F70*$W70</f>
        <v>10234.0128</v>
      </c>
      <c r="Z70" s="11">
        <f>K70*$W70</f>
        <v>8949.3119999999999</v>
      </c>
      <c r="AA70" s="11">
        <f>P70*$W70</f>
        <v>11595.561599999999</v>
      </c>
    </row>
    <row r="71" spans="1:27" ht="15" x14ac:dyDescent="0.25">
      <c r="A71" s="9">
        <v>44233</v>
      </c>
      <c r="B71" s="26">
        <v>1</v>
      </c>
      <c r="C71" s="27">
        <v>19496.800000000003</v>
      </c>
      <c r="D71" s="28">
        <v>15649</v>
      </c>
      <c r="E71" s="30">
        <f t="shared" si="22"/>
        <v>15649</v>
      </c>
      <c r="F71" s="31">
        <v>106286</v>
      </c>
      <c r="G71" s="5">
        <v>2</v>
      </c>
      <c r="H71" s="25">
        <v>4907.8</v>
      </c>
      <c r="I71" s="12">
        <v>15649</v>
      </c>
      <c r="J71" s="17">
        <f t="shared" si="23"/>
        <v>4907.8</v>
      </c>
      <c r="K71" s="19">
        <v>99509.4</v>
      </c>
      <c r="L71" s="26">
        <v>3</v>
      </c>
      <c r="M71" s="27">
        <v>11553.3</v>
      </c>
      <c r="N71" s="28">
        <v>16727</v>
      </c>
      <c r="O71" s="28">
        <f t="shared" si="24"/>
        <v>11553.3</v>
      </c>
      <c r="P71" s="35">
        <v>125838.10000000002</v>
      </c>
      <c r="Q71" s="14">
        <f t="shared" si="25"/>
        <v>35957.9</v>
      </c>
      <c r="R71" s="14">
        <f t="shared" si="26"/>
        <v>32110.1</v>
      </c>
      <c r="S71" s="39">
        <f>F71+K71+P71</f>
        <v>331633.5</v>
      </c>
      <c r="T71" s="13">
        <f>SUM(Q42:Q71)/SUM(S42:S71)</f>
        <v>0.13390241241295239</v>
      </c>
      <c r="U71" s="13">
        <f>SUM(R42:R71)/SUM(S42:S71)</f>
        <v>0.11696883050976062</v>
      </c>
      <c r="V71" s="13">
        <v>9.6000000000000002E-2</v>
      </c>
      <c r="W71" s="51">
        <f t="shared" si="21"/>
        <v>9.6000000000000002E-2</v>
      </c>
      <c r="X71" s="47">
        <f>S71*W71</f>
        <v>31836.815999999999</v>
      </c>
      <c r="Y71" s="11">
        <f>F71*$W71</f>
        <v>10203.456</v>
      </c>
      <c r="Z71" s="11">
        <f>K71*$W71</f>
        <v>9552.902399999999</v>
      </c>
      <c r="AA71" s="11">
        <f>P71*$W71</f>
        <v>12080.457600000002</v>
      </c>
    </row>
    <row r="72" spans="1:27" ht="15" x14ac:dyDescent="0.25">
      <c r="A72" s="9">
        <v>44234</v>
      </c>
      <c r="B72" s="26">
        <v>1</v>
      </c>
      <c r="C72" s="27">
        <v>17353.5</v>
      </c>
      <c r="D72" s="28">
        <v>15649</v>
      </c>
      <c r="E72" s="30">
        <f t="shared" si="22"/>
        <v>15649</v>
      </c>
      <c r="F72" s="31">
        <v>116935.20000000001</v>
      </c>
      <c r="G72" s="5">
        <v>2</v>
      </c>
      <c r="H72" s="25">
        <v>9441.3000000000011</v>
      </c>
      <c r="I72" s="12">
        <v>15649</v>
      </c>
      <c r="J72" s="17">
        <f t="shared" si="23"/>
        <v>9441.3000000000011</v>
      </c>
      <c r="K72" s="19">
        <v>117125.70000000003</v>
      </c>
      <c r="L72" s="26">
        <v>3</v>
      </c>
      <c r="M72" s="27">
        <v>11987.900000000003</v>
      </c>
      <c r="N72" s="28">
        <v>16727</v>
      </c>
      <c r="O72" s="28">
        <f t="shared" si="24"/>
        <v>11987.900000000003</v>
      </c>
      <c r="P72" s="35">
        <v>130111.29999999999</v>
      </c>
      <c r="Q72" s="14">
        <f t="shared" si="25"/>
        <v>38782.700000000004</v>
      </c>
      <c r="R72" s="14">
        <f t="shared" si="26"/>
        <v>37078.200000000004</v>
      </c>
      <c r="S72" s="39">
        <f>F72+K72+P72</f>
        <v>364172.2</v>
      </c>
      <c r="T72" s="13">
        <f>SUM(Q43:Q72)/SUM(S43:S72)</f>
        <v>0.13144823247412879</v>
      </c>
      <c r="U72" s="13">
        <f>SUM(R43:R72)/SUM(S43:S72)</f>
        <v>0.11570683388465688</v>
      </c>
      <c r="V72" s="13">
        <v>9.6000000000000002E-2</v>
      </c>
      <c r="W72" s="51">
        <f t="shared" si="21"/>
        <v>9.6000000000000002E-2</v>
      </c>
      <c r="X72" s="47">
        <f>S72*W72</f>
        <v>34960.531200000005</v>
      </c>
      <c r="Y72" s="11">
        <f>F72*$W72</f>
        <v>11225.779200000001</v>
      </c>
      <c r="Z72" s="11">
        <f>K72*$W72</f>
        <v>11244.067200000003</v>
      </c>
      <c r="AA72" s="11">
        <f>P72*$W72</f>
        <v>12490.684799999999</v>
      </c>
    </row>
    <row r="73" spans="1:27" ht="15" x14ac:dyDescent="0.25">
      <c r="A73" s="9">
        <v>44235</v>
      </c>
      <c r="B73" s="26">
        <v>1</v>
      </c>
      <c r="C73" s="27">
        <v>11579.199999999999</v>
      </c>
      <c r="D73" s="28">
        <v>15649</v>
      </c>
      <c r="E73" s="30">
        <f t="shared" si="22"/>
        <v>11579.199999999999</v>
      </c>
      <c r="F73" s="31">
        <v>142492.19999999998</v>
      </c>
      <c r="G73" s="5">
        <v>2</v>
      </c>
      <c r="H73" s="25">
        <v>19506.3</v>
      </c>
      <c r="I73" s="12">
        <v>15649</v>
      </c>
      <c r="J73" s="17">
        <f t="shared" si="23"/>
        <v>15649</v>
      </c>
      <c r="K73" s="19">
        <v>142467.5</v>
      </c>
      <c r="L73" s="26">
        <v>3</v>
      </c>
      <c r="M73" s="27">
        <v>14424.200000000003</v>
      </c>
      <c r="N73" s="28">
        <v>16727</v>
      </c>
      <c r="O73" s="28">
        <f t="shared" si="24"/>
        <v>14424.200000000003</v>
      </c>
      <c r="P73" s="35">
        <v>147900.6</v>
      </c>
      <c r="Q73" s="14">
        <f t="shared" si="25"/>
        <v>45509.700000000004</v>
      </c>
      <c r="R73" s="14">
        <f t="shared" si="26"/>
        <v>41652.400000000001</v>
      </c>
      <c r="S73" s="39">
        <f>F73+K73+P73</f>
        <v>432860.29999999993</v>
      </c>
      <c r="T73" s="13">
        <f>SUM(Q44:Q73)/SUM(S44:S73)</f>
        <v>0.13070443656487993</v>
      </c>
      <c r="U73" s="13">
        <f>SUM(R44:R73)/SUM(S44:S73)</f>
        <v>0.11494568477428067</v>
      </c>
      <c r="V73" s="13">
        <v>9.6000000000000002E-2</v>
      </c>
      <c r="W73" s="51">
        <f t="shared" si="21"/>
        <v>9.6000000000000002E-2</v>
      </c>
      <c r="X73" s="47">
        <f>S73*W73</f>
        <v>41554.588799999998</v>
      </c>
      <c r="Y73" s="11">
        <f>F73*$W73</f>
        <v>13679.251199999999</v>
      </c>
      <c r="Z73" s="11">
        <f>K73*$W73</f>
        <v>13676.880000000001</v>
      </c>
      <c r="AA73" s="11">
        <f>P73*$W73</f>
        <v>14198.457600000002</v>
      </c>
    </row>
    <row r="74" spans="1:27" ht="15" x14ac:dyDescent="0.25">
      <c r="A74" s="9">
        <v>44236</v>
      </c>
      <c r="B74" s="26">
        <v>1</v>
      </c>
      <c r="C74" s="27">
        <v>11073.699999999999</v>
      </c>
      <c r="D74" s="28">
        <v>15649</v>
      </c>
      <c r="E74" s="30">
        <f t="shared" si="22"/>
        <v>11073.699999999999</v>
      </c>
      <c r="F74" s="31">
        <v>138679.30000000002</v>
      </c>
      <c r="G74" s="5">
        <v>2</v>
      </c>
      <c r="H74" s="25">
        <v>2286.8000000000002</v>
      </c>
      <c r="I74" s="12">
        <v>15649</v>
      </c>
      <c r="J74" s="17">
        <f t="shared" si="23"/>
        <v>2286.8000000000002</v>
      </c>
      <c r="K74" s="19">
        <v>50289.099999999991</v>
      </c>
      <c r="L74" s="26">
        <v>3</v>
      </c>
      <c r="M74" s="27">
        <v>13487.899999999996</v>
      </c>
      <c r="N74" s="28">
        <v>16727</v>
      </c>
      <c r="O74" s="28">
        <f t="shared" si="24"/>
        <v>13487.899999999996</v>
      </c>
      <c r="P74" s="35">
        <v>145225.4</v>
      </c>
      <c r="Q74" s="14">
        <f t="shared" si="25"/>
        <v>26848.399999999994</v>
      </c>
      <c r="R74" s="14">
        <f t="shared" si="26"/>
        <v>26848.399999999994</v>
      </c>
      <c r="S74" s="39">
        <f>F74+K74+P74</f>
        <v>334193.80000000005</v>
      </c>
      <c r="T74" s="13">
        <f>SUM(Q45:Q74)/SUM(S45:S74)</f>
        <v>0.12908433479290454</v>
      </c>
      <c r="U74" s="13">
        <f>SUM(R45:R74)/SUM(S45:S74)</f>
        <v>0.11357934660306193</v>
      </c>
      <c r="V74" s="13">
        <v>9.6000000000000002E-2</v>
      </c>
      <c r="W74" s="51">
        <f t="shared" si="21"/>
        <v>9.6000000000000002E-2</v>
      </c>
      <c r="X74" s="47">
        <f>S74*W74</f>
        <v>32082.604800000005</v>
      </c>
      <c r="Y74" s="11">
        <f>F74*$W74</f>
        <v>13313.212800000001</v>
      </c>
      <c r="Z74" s="11">
        <f>K74*$W74</f>
        <v>4827.7535999999991</v>
      </c>
      <c r="AA74" s="11">
        <f>P74*$W74</f>
        <v>13941.6384</v>
      </c>
    </row>
    <row r="75" spans="1:27" ht="15" x14ac:dyDescent="0.25">
      <c r="A75" s="9">
        <v>44237</v>
      </c>
      <c r="B75" s="26">
        <v>1</v>
      </c>
      <c r="C75" s="27">
        <v>24689.399999999998</v>
      </c>
      <c r="D75" s="28">
        <v>15649</v>
      </c>
      <c r="E75" s="30">
        <f t="shared" si="22"/>
        <v>15649</v>
      </c>
      <c r="F75" s="31">
        <v>78153.800000000017</v>
      </c>
      <c r="G75" s="5">
        <v>2</v>
      </c>
      <c r="H75" s="25">
        <v>0</v>
      </c>
      <c r="I75" s="12">
        <v>15649</v>
      </c>
      <c r="J75" s="12">
        <f t="shared" si="23"/>
        <v>0</v>
      </c>
      <c r="K75" s="19">
        <v>0</v>
      </c>
      <c r="L75" s="26">
        <v>3</v>
      </c>
      <c r="M75" s="27">
        <v>13751.399999999998</v>
      </c>
      <c r="N75" s="28">
        <v>16727</v>
      </c>
      <c r="O75" s="28">
        <f t="shared" si="24"/>
        <v>13751.399999999998</v>
      </c>
      <c r="P75" s="35">
        <v>148540.59999999998</v>
      </c>
      <c r="Q75" s="14">
        <f t="shared" si="25"/>
        <v>38440.799999999996</v>
      </c>
      <c r="R75" s="14">
        <f t="shared" si="26"/>
        <v>29400.399999999998</v>
      </c>
      <c r="S75" s="39">
        <f>F75+K75+P75</f>
        <v>226694.39999999999</v>
      </c>
      <c r="T75" s="13">
        <f>SUM(Q46:Q75)/SUM(S46:S75)</f>
        <v>0.12990260304930829</v>
      </c>
      <c r="U75" s="13">
        <f>SUM(R46:R75)/SUM(S46:S75)</f>
        <v>0.11386349094270631</v>
      </c>
      <c r="V75" s="13">
        <v>9.6000000000000002E-2</v>
      </c>
      <c r="W75" s="51">
        <f t="shared" si="21"/>
        <v>9.6000000000000002E-2</v>
      </c>
      <c r="X75" s="47">
        <f>S75*W75</f>
        <v>21762.662400000001</v>
      </c>
      <c r="Y75" s="11">
        <f>F75*$W75</f>
        <v>7502.7648000000017</v>
      </c>
      <c r="Z75" s="11">
        <f>K75*$W75</f>
        <v>0</v>
      </c>
      <c r="AA75" s="11">
        <f>P75*$W75</f>
        <v>14259.897599999998</v>
      </c>
    </row>
    <row r="76" spans="1:27" ht="15" x14ac:dyDescent="0.25">
      <c r="A76" s="9">
        <v>44238</v>
      </c>
      <c r="B76" s="26">
        <v>1</v>
      </c>
      <c r="C76" s="27">
        <v>28961.899999999998</v>
      </c>
      <c r="D76" s="28">
        <v>15649</v>
      </c>
      <c r="E76" s="30">
        <f t="shared" si="22"/>
        <v>15649</v>
      </c>
      <c r="F76" s="31">
        <v>78738.800000000032</v>
      </c>
      <c r="G76" s="5">
        <v>2</v>
      </c>
      <c r="H76" s="25">
        <v>1398.1000000000001</v>
      </c>
      <c r="I76" s="12">
        <v>15649</v>
      </c>
      <c r="J76" s="17">
        <f t="shared" si="23"/>
        <v>1398.1000000000001</v>
      </c>
      <c r="K76" s="19">
        <v>7091.4999999999991</v>
      </c>
      <c r="L76" s="26">
        <v>3</v>
      </c>
      <c r="M76" s="27">
        <v>13600.6</v>
      </c>
      <c r="N76" s="28">
        <v>16727</v>
      </c>
      <c r="O76" s="28">
        <f t="shared" si="24"/>
        <v>13600.6</v>
      </c>
      <c r="P76" s="35">
        <v>148797.69999999998</v>
      </c>
      <c r="Q76" s="14">
        <f t="shared" si="25"/>
        <v>43960.6</v>
      </c>
      <c r="R76" s="14">
        <f t="shared" si="26"/>
        <v>30647.699999999997</v>
      </c>
      <c r="S76" s="39">
        <f>F76+K76+P76</f>
        <v>234628</v>
      </c>
      <c r="T76" s="13">
        <f>SUM(Q47:Q76)/SUM(S47:S76)</f>
        <v>0.131695344448477</v>
      </c>
      <c r="U76" s="13">
        <f>SUM(R47:R76)/SUM(S47:S76)</f>
        <v>0.11410477595751373</v>
      </c>
      <c r="V76" s="13">
        <v>9.6000000000000002E-2</v>
      </c>
      <c r="W76" s="51">
        <f t="shared" si="21"/>
        <v>9.6000000000000002E-2</v>
      </c>
      <c r="X76" s="47">
        <f>S76*W76</f>
        <v>22524.288</v>
      </c>
      <c r="Y76" s="11">
        <f>F76*$W76</f>
        <v>7558.9248000000034</v>
      </c>
      <c r="Z76" s="11">
        <f>K76*$W76</f>
        <v>680.78399999999988</v>
      </c>
      <c r="AA76" s="11">
        <f>P76*$W76</f>
        <v>14284.579199999998</v>
      </c>
    </row>
    <row r="77" spans="1:27" ht="15" x14ac:dyDescent="0.25">
      <c r="A77" s="9">
        <v>44239</v>
      </c>
      <c r="B77" s="26">
        <v>1</v>
      </c>
      <c r="C77" s="27">
        <v>12574.699999999997</v>
      </c>
      <c r="D77" s="28">
        <v>15649</v>
      </c>
      <c r="E77" s="30">
        <f t="shared" si="22"/>
        <v>12574.699999999997</v>
      </c>
      <c r="F77" s="31">
        <v>34338.399999999994</v>
      </c>
      <c r="G77" s="5">
        <v>2</v>
      </c>
      <c r="H77" s="25">
        <v>13647.999999999998</v>
      </c>
      <c r="I77" s="12">
        <v>15649</v>
      </c>
      <c r="J77" s="17">
        <f t="shared" si="23"/>
        <v>13647.999999999998</v>
      </c>
      <c r="K77" s="19">
        <v>107186.2</v>
      </c>
      <c r="L77" s="26">
        <v>3</v>
      </c>
      <c r="M77" s="27">
        <v>13615.000000000002</v>
      </c>
      <c r="N77" s="28">
        <v>16727</v>
      </c>
      <c r="O77" s="28">
        <f t="shared" si="24"/>
        <v>13615.000000000002</v>
      </c>
      <c r="P77" s="35">
        <v>150696.1</v>
      </c>
      <c r="Q77" s="14">
        <f t="shared" si="25"/>
        <v>39837.699999999997</v>
      </c>
      <c r="R77" s="14">
        <f t="shared" si="26"/>
        <v>39837.699999999997</v>
      </c>
      <c r="S77" s="39">
        <f>F77+K77+P77</f>
        <v>292220.69999999995</v>
      </c>
      <c r="T77" s="13">
        <f>SUM(Q48:Q77)/SUM(S48:S77)</f>
        <v>0.13234109910768171</v>
      </c>
      <c r="U77" s="13">
        <f>SUM(R48:R77)/SUM(S48:S77)</f>
        <v>0.1148982692399521</v>
      </c>
      <c r="V77" s="13">
        <v>9.6000000000000002E-2</v>
      </c>
      <c r="W77" s="51">
        <f t="shared" si="21"/>
        <v>9.6000000000000002E-2</v>
      </c>
      <c r="X77" s="47">
        <f>S77*W77</f>
        <v>28053.187199999997</v>
      </c>
      <c r="Y77" s="11">
        <f>F77*$W77</f>
        <v>3296.4863999999993</v>
      </c>
      <c r="Z77" s="11">
        <f>K77*$W77</f>
        <v>10289.8752</v>
      </c>
      <c r="AA77" s="11">
        <f>P77*$W77</f>
        <v>14466.8256</v>
      </c>
    </row>
    <row r="78" spans="1:27" ht="15" x14ac:dyDescent="0.25">
      <c r="A78" s="9">
        <v>44240</v>
      </c>
      <c r="B78" s="26">
        <v>1</v>
      </c>
      <c r="C78" s="27">
        <v>0</v>
      </c>
      <c r="D78" s="28">
        <v>15649</v>
      </c>
      <c r="E78" s="28">
        <f t="shared" si="22"/>
        <v>0</v>
      </c>
      <c r="F78" s="29">
        <v>0</v>
      </c>
      <c r="G78" s="5">
        <v>2</v>
      </c>
      <c r="H78" s="25">
        <v>14251.5</v>
      </c>
      <c r="I78" s="12">
        <v>15649</v>
      </c>
      <c r="J78" s="17">
        <f t="shared" si="23"/>
        <v>14251.5</v>
      </c>
      <c r="K78" s="19">
        <v>141319.09999999998</v>
      </c>
      <c r="L78" s="26">
        <v>3</v>
      </c>
      <c r="M78" s="27">
        <v>13313.6</v>
      </c>
      <c r="N78" s="28">
        <v>16727</v>
      </c>
      <c r="O78" s="28">
        <f t="shared" si="24"/>
        <v>13313.6</v>
      </c>
      <c r="P78" s="35">
        <v>148698.79999999999</v>
      </c>
      <c r="Q78" s="14">
        <f t="shared" si="25"/>
        <v>27565.1</v>
      </c>
      <c r="R78" s="14">
        <f t="shared" si="26"/>
        <v>27565.1</v>
      </c>
      <c r="S78" s="39">
        <f>F78+K78+P78</f>
        <v>290017.89999999997</v>
      </c>
      <c r="T78" s="13">
        <f>SUM(Q49:Q78)/SUM(S49:S78)</f>
        <v>0.13124027196928226</v>
      </c>
      <c r="U78" s="13">
        <f>SUM(R49:R78)/SUM(S49:S78)</f>
        <v>0.11393922823985327</v>
      </c>
      <c r="V78" s="13">
        <v>9.6000000000000002E-2</v>
      </c>
      <c r="W78" s="51">
        <f t="shared" si="21"/>
        <v>9.6000000000000002E-2</v>
      </c>
      <c r="X78" s="47">
        <f>S78*W78</f>
        <v>27841.718399999998</v>
      </c>
      <c r="Y78" s="11">
        <f>F78*$W78</f>
        <v>0</v>
      </c>
      <c r="Z78" s="11">
        <f>K78*$W78</f>
        <v>13566.633599999997</v>
      </c>
      <c r="AA78" s="11">
        <f>P78*$W78</f>
        <v>14275.084799999999</v>
      </c>
    </row>
    <row r="79" spans="1:27" ht="15" x14ac:dyDescent="0.25">
      <c r="A79" s="9">
        <v>44241</v>
      </c>
      <c r="B79" s="26">
        <v>1</v>
      </c>
      <c r="C79" s="27">
        <v>0</v>
      </c>
      <c r="D79" s="28">
        <v>15649</v>
      </c>
      <c r="E79" s="28">
        <f t="shared" si="22"/>
        <v>0</v>
      </c>
      <c r="F79" s="29">
        <v>0</v>
      </c>
      <c r="G79" s="5">
        <v>2</v>
      </c>
      <c r="H79" s="25">
        <v>14950.2</v>
      </c>
      <c r="I79" s="12">
        <v>15649</v>
      </c>
      <c r="J79" s="17">
        <f t="shared" si="23"/>
        <v>14950.2</v>
      </c>
      <c r="K79" s="19">
        <v>141386.59999999998</v>
      </c>
      <c r="L79" s="26">
        <v>3</v>
      </c>
      <c r="M79" s="27">
        <v>12768.200000000003</v>
      </c>
      <c r="N79" s="28">
        <v>16727</v>
      </c>
      <c r="O79" s="28">
        <f t="shared" si="24"/>
        <v>12768.200000000003</v>
      </c>
      <c r="P79" s="35">
        <v>143348.4</v>
      </c>
      <c r="Q79" s="14">
        <f t="shared" si="25"/>
        <v>27718.400000000001</v>
      </c>
      <c r="R79" s="14">
        <f t="shared" si="26"/>
        <v>27718.400000000001</v>
      </c>
      <c r="S79" s="39">
        <f>F79+K79+P79</f>
        <v>284735</v>
      </c>
      <c r="T79" s="13">
        <f>SUM(Q50:Q79)/SUM(S50:S79)</f>
        <v>0.13027925641211591</v>
      </c>
      <c r="U79" s="13">
        <f>SUM(R50:R79)/SUM(S50:S79)</f>
        <v>0.11304232842604006</v>
      </c>
      <c r="V79" s="13">
        <v>9.6000000000000002E-2</v>
      </c>
      <c r="W79" s="51">
        <f t="shared" si="21"/>
        <v>9.6000000000000002E-2</v>
      </c>
      <c r="X79" s="47">
        <f>S79*W79</f>
        <v>27334.560000000001</v>
      </c>
      <c r="Y79" s="11">
        <f>F79*$W79</f>
        <v>0</v>
      </c>
      <c r="Z79" s="11">
        <f>K79*$W79</f>
        <v>13573.113599999999</v>
      </c>
      <c r="AA79" s="11">
        <f>P79*$W79</f>
        <v>13761.446399999999</v>
      </c>
    </row>
    <row r="80" spans="1:27" ht="15" x14ac:dyDescent="0.25">
      <c r="A80" s="9">
        <v>44242</v>
      </c>
      <c r="B80" s="26">
        <v>1</v>
      </c>
      <c r="C80" s="27">
        <v>0</v>
      </c>
      <c r="D80" s="28">
        <v>15649</v>
      </c>
      <c r="E80" s="28">
        <f t="shared" si="22"/>
        <v>0</v>
      </c>
      <c r="F80" s="29">
        <v>0</v>
      </c>
      <c r="G80" s="5">
        <v>2</v>
      </c>
      <c r="H80" s="25">
        <v>13089.2</v>
      </c>
      <c r="I80" s="12">
        <v>15649</v>
      </c>
      <c r="J80" s="17">
        <f t="shared" si="23"/>
        <v>13089.2</v>
      </c>
      <c r="K80" s="19">
        <v>142290.79999999999</v>
      </c>
      <c r="L80" s="26">
        <v>3</v>
      </c>
      <c r="M80" s="27">
        <v>12065.9</v>
      </c>
      <c r="N80" s="28">
        <v>16727</v>
      </c>
      <c r="O80" s="28">
        <f t="shared" si="24"/>
        <v>12065.9</v>
      </c>
      <c r="P80" s="35">
        <v>132384.5</v>
      </c>
      <c r="Q80" s="14">
        <f t="shared" si="25"/>
        <v>25155.1</v>
      </c>
      <c r="R80" s="14">
        <f t="shared" si="26"/>
        <v>25155.1</v>
      </c>
      <c r="S80" s="39">
        <f>F80+K80+P80</f>
        <v>274675.3</v>
      </c>
      <c r="T80" s="13">
        <f>SUM(Q51:Q80)/SUM(S51:S80)</f>
        <v>0.12812398181248735</v>
      </c>
      <c r="U80" s="13">
        <f>SUM(R51:R80)/SUM(S51:S80)</f>
        <v>0.11182348796458684</v>
      </c>
      <c r="V80" s="13">
        <v>9.6000000000000002E-2</v>
      </c>
      <c r="W80" s="51">
        <f t="shared" si="21"/>
        <v>9.6000000000000002E-2</v>
      </c>
      <c r="X80" s="47">
        <f>S80*W80</f>
        <v>26368.828799999999</v>
      </c>
      <c r="Y80" s="11">
        <f>F80*$W80</f>
        <v>0</v>
      </c>
      <c r="Z80" s="11">
        <f>K80*$W80</f>
        <v>13659.916799999999</v>
      </c>
      <c r="AA80" s="11">
        <f>P80*$W80</f>
        <v>12708.912</v>
      </c>
    </row>
    <row r="81" spans="1:27" ht="15" x14ac:dyDescent="0.25">
      <c r="A81" s="9">
        <v>44243</v>
      </c>
      <c r="B81" s="26">
        <v>1</v>
      </c>
      <c r="C81" s="27">
        <v>5981.9</v>
      </c>
      <c r="D81" s="28">
        <v>15649</v>
      </c>
      <c r="E81" s="30">
        <f t="shared" si="22"/>
        <v>5981.9</v>
      </c>
      <c r="F81" s="31">
        <v>22720.799999999999</v>
      </c>
      <c r="G81" s="5">
        <v>2</v>
      </c>
      <c r="H81" s="25">
        <v>12012.400000000001</v>
      </c>
      <c r="I81" s="12">
        <v>15649</v>
      </c>
      <c r="J81" s="17">
        <f t="shared" si="23"/>
        <v>12012.400000000001</v>
      </c>
      <c r="K81" s="19">
        <v>138093.60000000003</v>
      </c>
      <c r="L81" s="26">
        <v>3</v>
      </c>
      <c r="M81" s="27">
        <v>12633.1</v>
      </c>
      <c r="N81" s="28">
        <v>16727</v>
      </c>
      <c r="O81" s="28">
        <f t="shared" si="24"/>
        <v>12633.1</v>
      </c>
      <c r="P81" s="35">
        <v>140428.99999999997</v>
      </c>
      <c r="Q81" s="14">
        <f t="shared" si="25"/>
        <v>30627.4</v>
      </c>
      <c r="R81" s="14">
        <f t="shared" si="26"/>
        <v>30627.4</v>
      </c>
      <c r="S81" s="39">
        <f>F81+K81+P81</f>
        <v>301243.40000000002</v>
      </c>
      <c r="T81" s="13">
        <f>SUM(Q52:Q81)/SUM(S52:S81)</f>
        <v>0.12578779681112454</v>
      </c>
      <c r="U81" s="13">
        <f>SUM(R52:R81)/SUM(S52:S81)</f>
        <v>0.110821321944748</v>
      </c>
      <c r="V81" s="13">
        <v>9.6000000000000002E-2</v>
      </c>
      <c r="W81" s="51">
        <f t="shared" si="21"/>
        <v>9.6000000000000002E-2</v>
      </c>
      <c r="X81" s="47">
        <f>S81*W81</f>
        <v>28919.366400000003</v>
      </c>
      <c r="Y81" s="11">
        <f>F81*$W81</f>
        <v>2181.1968000000002</v>
      </c>
      <c r="Z81" s="11">
        <f>K81*$W81</f>
        <v>13256.985600000004</v>
      </c>
      <c r="AA81" s="11">
        <f>P81*$W81</f>
        <v>13481.183999999997</v>
      </c>
    </row>
    <row r="82" spans="1:27" ht="15" x14ac:dyDescent="0.25">
      <c r="A82" s="9">
        <v>44244</v>
      </c>
      <c r="B82" s="26">
        <v>1</v>
      </c>
      <c r="C82" s="27">
        <v>16675.000000000004</v>
      </c>
      <c r="D82" s="28">
        <v>15649</v>
      </c>
      <c r="E82" s="30">
        <f t="shared" si="22"/>
        <v>15649</v>
      </c>
      <c r="F82" s="31">
        <v>121437.40000000001</v>
      </c>
      <c r="G82" s="5">
        <v>2</v>
      </c>
      <c r="H82" s="25">
        <v>11610.600000000004</v>
      </c>
      <c r="I82" s="12">
        <v>15649</v>
      </c>
      <c r="J82" s="17">
        <f t="shared" si="23"/>
        <v>11610.600000000004</v>
      </c>
      <c r="K82" s="19">
        <v>123379.49999999997</v>
      </c>
      <c r="L82" s="26">
        <v>3</v>
      </c>
      <c r="M82" s="27">
        <v>12949.6</v>
      </c>
      <c r="N82" s="28">
        <v>16727</v>
      </c>
      <c r="O82" s="28">
        <f t="shared" si="24"/>
        <v>12949.6</v>
      </c>
      <c r="P82" s="35">
        <v>139307.6</v>
      </c>
      <c r="Q82" s="14">
        <f t="shared" si="25"/>
        <v>41235.200000000004</v>
      </c>
      <c r="R82" s="14">
        <f t="shared" si="26"/>
        <v>40209.200000000004</v>
      </c>
      <c r="S82" s="39">
        <f>F82+K82+P82</f>
        <v>384124.5</v>
      </c>
      <c r="T82" s="13">
        <f>SUM(Q53:Q82)/SUM(S53:S82)</f>
        <v>0.12380578700959843</v>
      </c>
      <c r="U82" s="13">
        <f>SUM(R53:R82)/SUM(S53:S82)</f>
        <v>0.10957942998366405</v>
      </c>
      <c r="V82" s="13">
        <v>9.6000000000000002E-2</v>
      </c>
      <c r="W82" s="51">
        <f t="shared" si="21"/>
        <v>9.6000000000000002E-2</v>
      </c>
      <c r="X82" s="47">
        <f>S82*W82</f>
        <v>36875.951999999997</v>
      </c>
      <c r="Y82" s="11">
        <f>F82*$W82</f>
        <v>11657.990400000001</v>
      </c>
      <c r="Z82" s="11">
        <f>K82*$W82</f>
        <v>11844.431999999997</v>
      </c>
      <c r="AA82" s="11">
        <f>P82*$W82</f>
        <v>13373.529600000002</v>
      </c>
    </row>
    <row r="83" spans="1:27" ht="15" x14ac:dyDescent="0.25">
      <c r="A83" s="9">
        <v>44245</v>
      </c>
      <c r="B83" s="26">
        <v>1</v>
      </c>
      <c r="C83" s="27">
        <v>11539.000000000002</v>
      </c>
      <c r="D83" s="28">
        <v>15649</v>
      </c>
      <c r="E83" s="30">
        <f t="shared" si="22"/>
        <v>11539.000000000002</v>
      </c>
      <c r="F83" s="31">
        <v>143751.80000000002</v>
      </c>
      <c r="G83" s="5">
        <v>2</v>
      </c>
      <c r="H83" s="25">
        <v>15870.2</v>
      </c>
      <c r="I83" s="12">
        <v>15649</v>
      </c>
      <c r="J83" s="17">
        <f t="shared" si="23"/>
        <v>15649</v>
      </c>
      <c r="K83" s="19">
        <v>142428.1</v>
      </c>
      <c r="L83" s="26">
        <v>3</v>
      </c>
      <c r="M83" s="27">
        <v>12183.100000000002</v>
      </c>
      <c r="N83" s="28">
        <v>16727</v>
      </c>
      <c r="O83" s="28">
        <f t="shared" si="24"/>
        <v>12183.100000000002</v>
      </c>
      <c r="P83" s="35">
        <v>120788.80000000002</v>
      </c>
      <c r="Q83" s="14">
        <f t="shared" si="25"/>
        <v>39592.300000000003</v>
      </c>
      <c r="R83" s="14">
        <f t="shared" si="26"/>
        <v>39371.100000000006</v>
      </c>
      <c r="S83" s="39">
        <f>F83+K83+P83</f>
        <v>406968.70000000007</v>
      </c>
      <c r="T83" s="13">
        <f>SUM(Q54:Q83)/SUM(S54:S83)</f>
        <v>0.12181027904160871</v>
      </c>
      <c r="U83" s="13">
        <f>SUM(R54:R83)/SUM(S54:S83)</f>
        <v>0.10832612124658265</v>
      </c>
      <c r="V83" s="13">
        <v>9.6000000000000002E-2</v>
      </c>
      <c r="W83" s="51">
        <f t="shared" si="21"/>
        <v>9.6000000000000002E-2</v>
      </c>
      <c r="X83" s="47">
        <f>S83*W83</f>
        <v>39068.995200000005</v>
      </c>
      <c r="Y83" s="11">
        <f>F83*$W83</f>
        <v>13800.172800000002</v>
      </c>
      <c r="Z83" s="11">
        <f>K83*$W83</f>
        <v>13673.097600000001</v>
      </c>
      <c r="AA83" s="11">
        <f>P83*$W83</f>
        <v>11595.724800000002</v>
      </c>
    </row>
    <row r="84" spans="1:27" ht="15" x14ac:dyDescent="0.25">
      <c r="A84" s="9">
        <v>44246</v>
      </c>
      <c r="B84" s="26">
        <v>1</v>
      </c>
      <c r="C84" s="27">
        <v>11084.999999999998</v>
      </c>
      <c r="D84" s="28">
        <v>15649</v>
      </c>
      <c r="E84" s="30">
        <f t="shared" si="22"/>
        <v>11084.999999999998</v>
      </c>
      <c r="F84" s="31">
        <v>139059.6</v>
      </c>
      <c r="G84" s="5">
        <v>2</v>
      </c>
      <c r="H84" s="25">
        <v>10763.8</v>
      </c>
      <c r="I84" s="12">
        <v>15649</v>
      </c>
      <c r="J84" s="17">
        <f t="shared" si="23"/>
        <v>10763.8</v>
      </c>
      <c r="K84" s="19">
        <v>112171.7</v>
      </c>
      <c r="L84" s="26">
        <v>3</v>
      </c>
      <c r="M84" s="27">
        <v>11151.9</v>
      </c>
      <c r="N84" s="28">
        <v>16727</v>
      </c>
      <c r="O84" s="28">
        <f t="shared" si="24"/>
        <v>11151.9</v>
      </c>
      <c r="P84" s="35">
        <v>122945.5</v>
      </c>
      <c r="Q84" s="14">
        <f t="shared" si="25"/>
        <v>33000.699999999997</v>
      </c>
      <c r="R84" s="14">
        <f t="shared" si="26"/>
        <v>33000.699999999997</v>
      </c>
      <c r="S84" s="39">
        <f>F84+K84+P84</f>
        <v>374176.8</v>
      </c>
      <c r="T84" s="13">
        <f>SUM(Q55:Q84)/SUM(S55:S84)</f>
        <v>0.11805371387519668</v>
      </c>
      <c r="U84" s="13">
        <f>SUM(R55:R84)/SUM(S55:S84)</f>
        <v>0.10645355201193668</v>
      </c>
      <c r="V84" s="13">
        <v>9.6000000000000002E-2</v>
      </c>
      <c r="W84" s="51">
        <f t="shared" si="21"/>
        <v>9.6000000000000002E-2</v>
      </c>
      <c r="X84" s="47">
        <f>S84*W84</f>
        <v>35920.972800000003</v>
      </c>
      <c r="Y84" s="11">
        <f>F84*$W84</f>
        <v>13349.721600000001</v>
      </c>
      <c r="Z84" s="11">
        <f>K84*$W84</f>
        <v>10768.483200000001</v>
      </c>
      <c r="AA84" s="11">
        <f>P84*$W84</f>
        <v>11802.768</v>
      </c>
    </row>
    <row r="85" spans="1:27" ht="15" x14ac:dyDescent="0.25">
      <c r="A85" s="9">
        <v>44247</v>
      </c>
      <c r="B85" s="26">
        <v>1</v>
      </c>
      <c r="C85" s="27">
        <v>11664.8</v>
      </c>
      <c r="D85" s="28">
        <v>15649</v>
      </c>
      <c r="E85" s="30">
        <f t="shared" si="22"/>
        <v>11664.8</v>
      </c>
      <c r="F85" s="31">
        <v>144075.4</v>
      </c>
      <c r="G85" s="5">
        <v>2</v>
      </c>
      <c r="H85" s="25">
        <v>13697.4</v>
      </c>
      <c r="I85" s="12">
        <v>15649</v>
      </c>
      <c r="J85" s="17">
        <f t="shared" si="23"/>
        <v>13697.4</v>
      </c>
      <c r="K85" s="19">
        <v>141215.29999999999</v>
      </c>
      <c r="L85" s="26">
        <v>3</v>
      </c>
      <c r="M85" s="27">
        <v>11558.500000000002</v>
      </c>
      <c r="N85" s="28">
        <v>16727</v>
      </c>
      <c r="O85" s="28">
        <f t="shared" si="24"/>
        <v>11558.500000000002</v>
      </c>
      <c r="P85" s="35">
        <v>125690.40000000001</v>
      </c>
      <c r="Q85" s="14">
        <f t="shared" si="25"/>
        <v>36920.699999999997</v>
      </c>
      <c r="R85" s="14">
        <f t="shared" si="26"/>
        <v>36920.699999999997</v>
      </c>
      <c r="S85" s="39">
        <f>F85+K85+P85</f>
        <v>410981.1</v>
      </c>
      <c r="T85" s="13">
        <f>SUM(Q56:Q85)/SUM(S56:S85)</f>
        <v>0.11510368420896333</v>
      </c>
      <c r="U85" s="13">
        <f>SUM(R56:R85)/SUM(S56:S85)</f>
        <v>0.10485760730380701</v>
      </c>
      <c r="V85" s="13">
        <v>9.6000000000000002E-2</v>
      </c>
      <c r="W85" s="51">
        <f t="shared" si="21"/>
        <v>9.6000000000000002E-2</v>
      </c>
      <c r="X85" s="47">
        <f>S85*W85</f>
        <v>39454.185599999997</v>
      </c>
      <c r="Y85" s="11">
        <f>F85*$W85</f>
        <v>13831.2384</v>
      </c>
      <c r="Z85" s="11">
        <f>K85*$W85</f>
        <v>13556.668799999999</v>
      </c>
      <c r="AA85" s="11">
        <f>P85*$W85</f>
        <v>12066.278400000001</v>
      </c>
    </row>
    <row r="86" spans="1:27" ht="15" x14ac:dyDescent="0.25">
      <c r="A86" s="9">
        <v>44248</v>
      </c>
      <c r="B86" s="26">
        <v>1</v>
      </c>
      <c r="C86" s="27">
        <v>11902.599999999999</v>
      </c>
      <c r="D86" s="28">
        <v>15649</v>
      </c>
      <c r="E86" s="30">
        <f t="shared" si="22"/>
        <v>11902.599999999999</v>
      </c>
      <c r="F86" s="31">
        <v>130932.4</v>
      </c>
      <c r="G86" s="5">
        <v>2</v>
      </c>
      <c r="H86" s="25">
        <v>10563.7</v>
      </c>
      <c r="I86" s="12">
        <v>15649</v>
      </c>
      <c r="J86" s="17">
        <f t="shared" si="23"/>
        <v>10563.7</v>
      </c>
      <c r="K86" s="19">
        <v>138433.69999999998</v>
      </c>
      <c r="L86" s="26">
        <v>3</v>
      </c>
      <c r="M86" s="27">
        <v>1195.6000000000001</v>
      </c>
      <c r="N86" s="28">
        <v>16727</v>
      </c>
      <c r="O86" s="28">
        <f t="shared" si="24"/>
        <v>1195.6000000000001</v>
      </c>
      <c r="P86" s="35">
        <v>12484.800000000001</v>
      </c>
      <c r="Q86" s="14">
        <f t="shared" si="25"/>
        <v>23661.899999999998</v>
      </c>
      <c r="R86" s="14">
        <f t="shared" si="26"/>
        <v>23661.899999999998</v>
      </c>
      <c r="S86" s="39">
        <f>F86+K86+P86</f>
        <v>281850.89999999997</v>
      </c>
      <c r="T86" s="13">
        <f>SUM(Q57:Q86)/SUM(S57:S86)</f>
        <v>0.11282909141300142</v>
      </c>
      <c r="U86" s="13">
        <f>SUM(R57:R86)/SUM(S57:S86)</f>
        <v>0.10357293550294061</v>
      </c>
      <c r="V86" s="13">
        <v>9.6000000000000002E-2</v>
      </c>
      <c r="W86" s="51">
        <f t="shared" si="21"/>
        <v>9.6000000000000002E-2</v>
      </c>
      <c r="X86" s="47">
        <f>S86*W86</f>
        <v>27057.686399999999</v>
      </c>
      <c r="Y86" s="11">
        <f>F86*$W86</f>
        <v>12569.510399999999</v>
      </c>
      <c r="Z86" s="11">
        <f>K86*$W86</f>
        <v>13289.635199999999</v>
      </c>
      <c r="AA86" s="11">
        <f>P86*$W86</f>
        <v>1198.5408000000002</v>
      </c>
    </row>
    <row r="87" spans="1:27" ht="15" x14ac:dyDescent="0.25">
      <c r="A87" s="9">
        <v>44249</v>
      </c>
      <c r="B87" s="26">
        <v>1</v>
      </c>
      <c r="C87" s="27">
        <v>12984.9</v>
      </c>
      <c r="D87" s="28">
        <v>15649</v>
      </c>
      <c r="E87" s="30">
        <f t="shared" si="22"/>
        <v>12984.9</v>
      </c>
      <c r="F87" s="31">
        <v>134925.6</v>
      </c>
      <c r="G87" s="5">
        <v>2</v>
      </c>
      <c r="H87" s="25">
        <v>5179</v>
      </c>
      <c r="I87" s="12">
        <v>15649</v>
      </c>
      <c r="J87" s="17">
        <f t="shared" si="23"/>
        <v>5179</v>
      </c>
      <c r="K87" s="19">
        <v>94677.900000000009</v>
      </c>
      <c r="L87" s="26">
        <v>3</v>
      </c>
      <c r="M87" s="27">
        <v>0</v>
      </c>
      <c r="N87" s="28">
        <v>16727</v>
      </c>
      <c r="O87" s="28">
        <f t="shared" si="24"/>
        <v>0</v>
      </c>
      <c r="P87" s="35">
        <v>0</v>
      </c>
      <c r="Q87" s="14">
        <f t="shared" si="25"/>
        <v>18163.900000000001</v>
      </c>
      <c r="R87" s="14">
        <f t="shared" si="26"/>
        <v>18163.900000000001</v>
      </c>
      <c r="S87" s="39">
        <f>F87+K87+P87</f>
        <v>229603.5</v>
      </c>
      <c r="T87" s="13">
        <f>SUM(Q58:Q87)/SUM(S58:S87)</f>
        <v>0.11068852097273067</v>
      </c>
      <c r="U87" s="13">
        <f>SUM(R58:R87)/SUM(S58:S87)</f>
        <v>0.10223795168038487</v>
      </c>
      <c r="V87" s="13">
        <v>9.6000000000000002E-2</v>
      </c>
      <c r="W87" s="51">
        <f t="shared" si="21"/>
        <v>9.6000000000000002E-2</v>
      </c>
      <c r="X87" s="47">
        <f>S87*W87</f>
        <v>22041.936000000002</v>
      </c>
      <c r="Y87" s="11">
        <f>F87*$W87</f>
        <v>12952.857600000001</v>
      </c>
      <c r="Z87" s="11">
        <f>K87*$W87</f>
        <v>9089.0784000000003</v>
      </c>
      <c r="AA87" s="11">
        <f>P87*$W87</f>
        <v>0</v>
      </c>
    </row>
    <row r="88" spans="1:27" ht="15" x14ac:dyDescent="0.25">
      <c r="A88" s="9">
        <v>44250</v>
      </c>
      <c r="B88" s="26">
        <v>1</v>
      </c>
      <c r="C88" s="27">
        <v>14413.699999999997</v>
      </c>
      <c r="D88" s="28">
        <v>15649</v>
      </c>
      <c r="E88" s="30">
        <f t="shared" si="22"/>
        <v>14413.699999999997</v>
      </c>
      <c r="F88" s="31">
        <v>105583.50000000004</v>
      </c>
      <c r="G88" s="5">
        <v>2</v>
      </c>
      <c r="H88" s="25">
        <v>6120.9999999999991</v>
      </c>
      <c r="I88" s="12">
        <v>15649</v>
      </c>
      <c r="J88" s="17">
        <f t="shared" si="23"/>
        <v>6120.9999999999991</v>
      </c>
      <c r="K88" s="19">
        <v>79562.999999999985</v>
      </c>
      <c r="L88" s="26">
        <v>3</v>
      </c>
      <c r="M88" s="27">
        <v>0</v>
      </c>
      <c r="N88" s="28">
        <v>16727</v>
      </c>
      <c r="O88" s="28">
        <f t="shared" si="24"/>
        <v>0</v>
      </c>
      <c r="P88" s="35">
        <v>0</v>
      </c>
      <c r="Q88" s="14">
        <f t="shared" si="25"/>
        <v>20534.699999999997</v>
      </c>
      <c r="R88" s="14">
        <f t="shared" si="26"/>
        <v>20534.699999999997</v>
      </c>
      <c r="S88" s="39">
        <f>F88+K88+P88</f>
        <v>185146.50000000003</v>
      </c>
      <c r="T88" s="13">
        <f>SUM(Q59:Q88)/SUM(S59:S88)</f>
        <v>0.10913791774440174</v>
      </c>
      <c r="U88" s="13">
        <f>SUM(R59:R88)/SUM(S59:S88)</f>
        <v>0.1015823465129541</v>
      </c>
      <c r="V88" s="13">
        <v>9.6000000000000002E-2</v>
      </c>
      <c r="W88" s="51">
        <f t="shared" si="21"/>
        <v>9.6000000000000002E-2</v>
      </c>
      <c r="X88" s="47">
        <f>S88*W88</f>
        <v>17774.064000000002</v>
      </c>
      <c r="Y88" s="11">
        <f>F88*$W88</f>
        <v>10136.016000000005</v>
      </c>
      <c r="Z88" s="11">
        <f>K88*$W88</f>
        <v>7638.0479999999989</v>
      </c>
      <c r="AA88" s="11">
        <f>P88*$W88</f>
        <v>0</v>
      </c>
    </row>
    <row r="89" spans="1:27" ht="15" x14ac:dyDescent="0.25">
      <c r="A89" s="9">
        <v>44251</v>
      </c>
      <c r="B89" s="26">
        <v>1</v>
      </c>
      <c r="C89" s="27">
        <v>16105.599999999997</v>
      </c>
      <c r="D89" s="28">
        <v>15649</v>
      </c>
      <c r="E89" s="30">
        <f t="shared" si="22"/>
        <v>15649</v>
      </c>
      <c r="F89" s="31">
        <v>93384.4</v>
      </c>
      <c r="G89" s="5">
        <v>2</v>
      </c>
      <c r="H89" s="25">
        <v>7058.3</v>
      </c>
      <c r="I89" s="12">
        <v>15649</v>
      </c>
      <c r="J89" s="17">
        <f t="shared" si="23"/>
        <v>7058.3</v>
      </c>
      <c r="K89" s="19">
        <v>77945.100000000006</v>
      </c>
      <c r="L89" s="26">
        <v>3</v>
      </c>
      <c r="M89" s="27">
        <v>0</v>
      </c>
      <c r="N89" s="28">
        <v>16727</v>
      </c>
      <c r="O89" s="28">
        <f t="shared" si="24"/>
        <v>0</v>
      </c>
      <c r="P89" s="35">
        <v>0</v>
      </c>
      <c r="Q89" s="14">
        <f t="shared" si="25"/>
        <v>23163.899999999998</v>
      </c>
      <c r="R89" s="14">
        <f t="shared" si="26"/>
        <v>22707.3</v>
      </c>
      <c r="S89" s="39">
        <f>F89+K89+P89</f>
        <v>171329.5</v>
      </c>
      <c r="T89" s="13">
        <f>SUM(Q60:Q89)/SUM(S60:S89)</f>
        <v>0.10932862572787981</v>
      </c>
      <c r="U89" s="13">
        <f>SUM(R60:R89)/SUM(S60:S89)</f>
        <v>0.10167808721538793</v>
      </c>
      <c r="V89" s="13">
        <v>9.6000000000000002E-2</v>
      </c>
      <c r="W89" s="51">
        <f t="shared" si="21"/>
        <v>9.6000000000000002E-2</v>
      </c>
      <c r="X89" s="47">
        <f>S89*W89</f>
        <v>16447.632000000001</v>
      </c>
      <c r="Y89" s="11">
        <f>F89*$W89</f>
        <v>8964.902399999999</v>
      </c>
      <c r="Z89" s="11">
        <f>K89*$W89</f>
        <v>7482.7296000000006</v>
      </c>
      <c r="AA89" s="11">
        <f>P89*$W89</f>
        <v>0</v>
      </c>
    </row>
    <row r="90" spans="1:27" ht="15" x14ac:dyDescent="0.25">
      <c r="A90" s="9">
        <v>44252</v>
      </c>
      <c r="B90" s="26">
        <v>1</v>
      </c>
      <c r="C90" s="27">
        <v>24758.1</v>
      </c>
      <c r="D90" s="28">
        <v>15649</v>
      </c>
      <c r="E90" s="30">
        <f t="shared" si="22"/>
        <v>15649</v>
      </c>
      <c r="F90" s="31">
        <v>86966.199999999983</v>
      </c>
      <c r="G90" s="5">
        <v>2</v>
      </c>
      <c r="H90" s="25">
        <v>7810.5000000000018</v>
      </c>
      <c r="I90" s="12">
        <v>15649</v>
      </c>
      <c r="J90" s="17">
        <f t="shared" si="23"/>
        <v>7810.5000000000018</v>
      </c>
      <c r="K90" s="19">
        <v>76066.399999999994</v>
      </c>
      <c r="L90" s="26">
        <v>3</v>
      </c>
      <c r="M90" s="27">
        <v>0</v>
      </c>
      <c r="N90" s="28">
        <v>16727</v>
      </c>
      <c r="O90" s="28">
        <f t="shared" si="24"/>
        <v>0</v>
      </c>
      <c r="P90" s="35">
        <v>0</v>
      </c>
      <c r="Q90" s="14">
        <f t="shared" si="25"/>
        <v>32568.6</v>
      </c>
      <c r="R90" s="14">
        <f t="shared" si="26"/>
        <v>23459.5</v>
      </c>
      <c r="S90" s="39">
        <f>F90+K90+P90</f>
        <v>163032.59999999998</v>
      </c>
      <c r="T90" s="13">
        <f>SUM(Q61:Q90)/SUM(S61:S90)</f>
        <v>0.11055120135507021</v>
      </c>
      <c r="U90" s="13">
        <f>SUM(R61:R90)/SUM(S61:S90)</f>
        <v>0.10176946573353453</v>
      </c>
      <c r="V90" s="13">
        <v>9.6000000000000002E-2</v>
      </c>
      <c r="W90" s="51">
        <f t="shared" si="21"/>
        <v>9.6000000000000002E-2</v>
      </c>
      <c r="X90" s="47">
        <f>S90*W90</f>
        <v>15651.129599999998</v>
      </c>
      <c r="Y90" s="11">
        <f>F90*$W90</f>
        <v>8348.7551999999978</v>
      </c>
      <c r="Z90" s="11">
        <f>K90*$W90</f>
        <v>7302.3743999999997</v>
      </c>
      <c r="AA90" s="11">
        <f>P90*$W90</f>
        <v>0</v>
      </c>
    </row>
    <row r="91" spans="1:27" ht="15" x14ac:dyDescent="0.25">
      <c r="A91" s="9">
        <v>44253</v>
      </c>
      <c r="B91" s="26">
        <v>1</v>
      </c>
      <c r="C91" s="27">
        <v>13622.199999999997</v>
      </c>
      <c r="D91" s="28">
        <v>15649</v>
      </c>
      <c r="E91" s="30">
        <f t="shared" si="22"/>
        <v>13622.199999999997</v>
      </c>
      <c r="F91" s="31">
        <v>41857.300000000003</v>
      </c>
      <c r="G91" s="5">
        <v>2</v>
      </c>
      <c r="H91" s="25">
        <v>9891.4000000000015</v>
      </c>
      <c r="I91" s="12">
        <v>15649</v>
      </c>
      <c r="J91" s="17">
        <f t="shared" si="23"/>
        <v>9891.4000000000015</v>
      </c>
      <c r="K91" s="19">
        <v>94297.4</v>
      </c>
      <c r="L91" s="26">
        <v>3</v>
      </c>
      <c r="M91" s="27">
        <v>0</v>
      </c>
      <c r="N91" s="28">
        <v>16727</v>
      </c>
      <c r="O91" s="28">
        <f t="shared" si="24"/>
        <v>0</v>
      </c>
      <c r="P91" s="35">
        <v>0</v>
      </c>
      <c r="Q91" s="14">
        <f t="shared" si="25"/>
        <v>23513.599999999999</v>
      </c>
      <c r="R91" s="14">
        <f t="shared" si="26"/>
        <v>23513.599999999999</v>
      </c>
      <c r="S91" s="39">
        <f>F91+K91+P91</f>
        <v>136154.70000000001</v>
      </c>
      <c r="T91" s="13">
        <f>SUM(Q62:Q91)/SUM(S62:S91)</f>
        <v>0.11174615392073935</v>
      </c>
      <c r="U91" s="13">
        <f>SUM(R62:R91)/SUM(S62:S91)</f>
        <v>0.10291287744827016</v>
      </c>
      <c r="V91" s="13">
        <v>9.6000000000000002E-2</v>
      </c>
      <c r="W91" s="51">
        <f t="shared" si="21"/>
        <v>9.6000000000000002E-2</v>
      </c>
      <c r="X91" s="47">
        <f>S91*W91</f>
        <v>13070.851200000001</v>
      </c>
      <c r="Y91" s="11">
        <f>F91*$W91</f>
        <v>4018.3008000000004</v>
      </c>
      <c r="Z91" s="11">
        <f>K91*$W91</f>
        <v>9052.5504000000001</v>
      </c>
      <c r="AA91" s="11">
        <f>P91*$W91</f>
        <v>0</v>
      </c>
    </row>
    <row r="92" spans="1:27" ht="15" x14ac:dyDescent="0.25">
      <c r="A92" s="9">
        <v>44254</v>
      </c>
      <c r="B92" s="26">
        <v>1</v>
      </c>
      <c r="C92" s="27">
        <v>0</v>
      </c>
      <c r="D92" s="28">
        <v>15649</v>
      </c>
      <c r="E92" s="28">
        <f t="shared" si="22"/>
        <v>0</v>
      </c>
      <c r="F92" s="29">
        <v>0</v>
      </c>
      <c r="G92" s="5">
        <v>2</v>
      </c>
      <c r="H92" s="25">
        <v>10466.900000000001</v>
      </c>
      <c r="I92" s="12">
        <v>15649</v>
      </c>
      <c r="J92" s="17">
        <f t="shared" si="23"/>
        <v>10466.900000000001</v>
      </c>
      <c r="K92" s="19">
        <v>104085.2</v>
      </c>
      <c r="L92" s="26">
        <v>3</v>
      </c>
      <c r="M92" s="27">
        <v>18.399999999999999</v>
      </c>
      <c r="N92" s="28">
        <v>16727</v>
      </c>
      <c r="O92" s="28">
        <f t="shared" si="24"/>
        <v>18.399999999999999</v>
      </c>
      <c r="P92" s="35">
        <v>1260.6999999999998</v>
      </c>
      <c r="Q92" s="14">
        <f t="shared" si="25"/>
        <v>10485.300000000001</v>
      </c>
      <c r="R92" s="14">
        <f t="shared" si="26"/>
        <v>10485.300000000001</v>
      </c>
      <c r="S92" s="39">
        <f>F92+K92+P92</f>
        <v>105345.9</v>
      </c>
      <c r="T92" s="13">
        <f>SUM(Q63:Q92)/SUM(S63:S92)</f>
        <v>0.10858746644810592</v>
      </c>
      <c r="U92" s="13">
        <f>SUM(R63:R92)/SUM(S63:S92)</f>
        <v>0.10197441546253835</v>
      </c>
      <c r="V92" s="13">
        <v>9.6000000000000002E-2</v>
      </c>
      <c r="W92" s="51">
        <f t="shared" si="21"/>
        <v>9.6000000000000002E-2</v>
      </c>
      <c r="X92" s="47">
        <f>S92*W92</f>
        <v>10113.206399999999</v>
      </c>
      <c r="Y92" s="11">
        <f>F92*$W92</f>
        <v>0</v>
      </c>
      <c r="Z92" s="11">
        <f>K92*$W92</f>
        <v>9992.1792000000005</v>
      </c>
      <c r="AA92" s="11">
        <f>P92*$W92</f>
        <v>121.02719999999998</v>
      </c>
    </row>
    <row r="93" spans="1:27" ht="15" x14ac:dyDescent="0.25">
      <c r="A93" s="9">
        <v>44255</v>
      </c>
      <c r="B93" s="26">
        <v>1</v>
      </c>
      <c r="C93" s="27">
        <v>0</v>
      </c>
      <c r="D93" s="28">
        <v>15649</v>
      </c>
      <c r="E93" s="28">
        <f t="shared" si="22"/>
        <v>0</v>
      </c>
      <c r="F93" s="29">
        <v>0</v>
      </c>
      <c r="G93" s="5">
        <v>2</v>
      </c>
      <c r="H93" s="25">
        <v>11182.099999999999</v>
      </c>
      <c r="I93" s="12">
        <v>15649</v>
      </c>
      <c r="J93" s="17">
        <f t="shared" si="23"/>
        <v>11182.099999999999</v>
      </c>
      <c r="K93" s="19">
        <v>105020.09999999999</v>
      </c>
      <c r="L93" s="26">
        <v>3</v>
      </c>
      <c r="M93" s="27">
        <v>376.1</v>
      </c>
      <c r="N93" s="28">
        <v>16727</v>
      </c>
      <c r="O93" s="28">
        <f t="shared" si="24"/>
        <v>376.1</v>
      </c>
      <c r="P93" s="35">
        <v>7251</v>
      </c>
      <c r="Q93" s="14">
        <f t="shared" si="25"/>
        <v>11558.199999999999</v>
      </c>
      <c r="R93" s="14">
        <f t="shared" si="26"/>
        <v>11558.199999999999</v>
      </c>
      <c r="S93" s="39">
        <f>F93+K93+P93</f>
        <v>112271.09999999999</v>
      </c>
      <c r="T93" s="13">
        <f>SUM(Q64:Q93)/SUM(S64:S93)</f>
        <v>0.10807789977164214</v>
      </c>
      <c r="U93" s="13">
        <f>SUM(R64:R93)/SUM(S64:S93)</f>
        <v>0.10176348236346842</v>
      </c>
      <c r="V93" s="13">
        <v>9.6000000000000002E-2</v>
      </c>
      <c r="W93" s="51">
        <f t="shared" si="21"/>
        <v>9.6000000000000002E-2</v>
      </c>
      <c r="X93" s="47">
        <f>S93*W93</f>
        <v>10778.025599999999</v>
      </c>
      <c r="Y93" s="11">
        <f>F93*$W93</f>
        <v>0</v>
      </c>
      <c r="Z93" s="11">
        <f>K93*$W93</f>
        <v>10081.929599999999</v>
      </c>
      <c r="AA93" s="11">
        <f>P93*$W93</f>
        <v>696.096</v>
      </c>
    </row>
    <row r="94" spans="1:27" ht="15" x14ac:dyDescent="0.25">
      <c r="A94" s="9">
        <v>44256</v>
      </c>
      <c r="B94" s="26">
        <v>1</v>
      </c>
      <c r="C94" s="27">
        <v>0</v>
      </c>
      <c r="D94" s="28">
        <v>15649</v>
      </c>
      <c r="E94" s="28">
        <f t="shared" si="22"/>
        <v>0</v>
      </c>
      <c r="F94" s="29">
        <v>0</v>
      </c>
      <c r="G94" s="5">
        <v>2</v>
      </c>
      <c r="H94" s="25">
        <v>6375.5</v>
      </c>
      <c r="I94" s="12">
        <v>15649</v>
      </c>
      <c r="J94" s="17">
        <f t="shared" si="23"/>
        <v>6375.5</v>
      </c>
      <c r="K94" s="19">
        <v>21820.600000000002</v>
      </c>
      <c r="L94" s="26">
        <v>3</v>
      </c>
      <c r="M94" s="27">
        <v>8550.4</v>
      </c>
      <c r="N94" s="28">
        <v>16727</v>
      </c>
      <c r="O94" s="28">
        <f t="shared" si="24"/>
        <v>8550.4</v>
      </c>
      <c r="P94" s="35">
        <v>73992.399999999994</v>
      </c>
      <c r="Q94" s="14">
        <f t="shared" si="25"/>
        <v>14925.9</v>
      </c>
      <c r="R94" s="14">
        <f t="shared" si="26"/>
        <v>14925.9</v>
      </c>
      <c r="S94" s="39">
        <f>F94+K94+P94</f>
        <v>95813</v>
      </c>
      <c r="T94" s="13">
        <f>SUM(Q65:Q94)/SUM(S65:S94)</f>
        <v>0.10877861714727693</v>
      </c>
      <c r="U94" s="13">
        <f>SUM(R65:R94)/SUM(S65:S94)</f>
        <v>0.10243122108891625</v>
      </c>
      <c r="V94" s="13">
        <v>9.6000000000000002E-2</v>
      </c>
      <c r="W94" s="51">
        <f t="shared" si="21"/>
        <v>9.6000000000000002E-2</v>
      </c>
      <c r="X94" s="47">
        <f>S94*W94</f>
        <v>9198.0480000000007</v>
      </c>
      <c r="Y94" s="11">
        <f>F94*$W94</f>
        <v>0</v>
      </c>
      <c r="Z94" s="11">
        <f>K94*$W94</f>
        <v>2094.7776000000003</v>
      </c>
      <c r="AA94" s="11">
        <f>P94*$W94</f>
        <v>7103.2703999999994</v>
      </c>
    </row>
    <row r="95" spans="1:27" ht="15" x14ac:dyDescent="0.25">
      <c r="A95" s="9">
        <v>44257</v>
      </c>
      <c r="B95" s="26">
        <v>1</v>
      </c>
      <c r="C95" s="27">
        <v>0</v>
      </c>
      <c r="D95" s="28">
        <v>15649</v>
      </c>
      <c r="E95" s="28">
        <f t="shared" si="22"/>
        <v>0</v>
      </c>
      <c r="F95" s="29">
        <v>0</v>
      </c>
      <c r="G95" s="5">
        <v>2</v>
      </c>
      <c r="H95" s="25">
        <v>0</v>
      </c>
      <c r="I95" s="12">
        <v>15649</v>
      </c>
      <c r="J95" s="12">
        <f t="shared" si="23"/>
        <v>0</v>
      </c>
      <c r="K95" s="19">
        <v>0</v>
      </c>
      <c r="L95" s="26">
        <v>3</v>
      </c>
      <c r="M95" s="27">
        <v>7778.4</v>
      </c>
      <c r="N95" s="28">
        <v>16727</v>
      </c>
      <c r="O95" s="28">
        <f t="shared" si="24"/>
        <v>7778.4</v>
      </c>
      <c r="P95" s="35">
        <v>83073.8</v>
      </c>
      <c r="Q95" s="14">
        <f t="shared" si="25"/>
        <v>7778.4</v>
      </c>
      <c r="R95" s="14">
        <f t="shared" si="26"/>
        <v>7778.4</v>
      </c>
      <c r="S95" s="39">
        <f>F95+K95+P95</f>
        <v>83073.8</v>
      </c>
      <c r="T95" s="13">
        <f>SUM(Q66:Q95)/SUM(S66:S95)</f>
        <v>0.10877980810211377</v>
      </c>
      <c r="U95" s="13">
        <f>SUM(R66:R95)/SUM(S66:S95)</f>
        <v>0.10238781418577052</v>
      </c>
      <c r="V95" s="13">
        <v>9.6000000000000002E-2</v>
      </c>
      <c r="W95" s="51">
        <f t="shared" si="21"/>
        <v>9.6000000000000002E-2</v>
      </c>
      <c r="X95" s="47">
        <f>S95*W95</f>
        <v>7975.0848000000005</v>
      </c>
      <c r="Y95" s="11">
        <f>F95*$W95</f>
        <v>0</v>
      </c>
      <c r="Z95" s="11">
        <f>K95*$W95</f>
        <v>0</v>
      </c>
      <c r="AA95" s="11">
        <f>P95*$W95</f>
        <v>7975.0848000000005</v>
      </c>
    </row>
    <row r="96" spans="1:27" ht="15" x14ac:dyDescent="0.25">
      <c r="A96" s="9">
        <v>44258</v>
      </c>
      <c r="B96" s="26">
        <v>1</v>
      </c>
      <c r="C96" s="27">
        <v>0</v>
      </c>
      <c r="D96" s="28">
        <v>15649</v>
      </c>
      <c r="E96" s="28">
        <f t="shared" si="22"/>
        <v>0</v>
      </c>
      <c r="F96" s="29">
        <v>0</v>
      </c>
      <c r="G96" s="5">
        <v>2</v>
      </c>
      <c r="H96" s="25">
        <v>0</v>
      </c>
      <c r="I96" s="12">
        <v>15649</v>
      </c>
      <c r="J96" s="12">
        <f t="shared" si="23"/>
        <v>0</v>
      </c>
      <c r="K96" s="19">
        <v>0</v>
      </c>
      <c r="L96" s="26">
        <v>3</v>
      </c>
      <c r="M96" s="27">
        <v>6916.2</v>
      </c>
      <c r="N96" s="28">
        <v>16727</v>
      </c>
      <c r="O96" s="28">
        <f t="shared" si="24"/>
        <v>6916.2</v>
      </c>
      <c r="P96" s="35">
        <v>74192.700000000012</v>
      </c>
      <c r="Q96" s="14">
        <f t="shared" si="25"/>
        <v>6916.2</v>
      </c>
      <c r="R96" s="14">
        <f t="shared" si="26"/>
        <v>6916.2</v>
      </c>
      <c r="S96" s="39">
        <f>F96+K96+P96</f>
        <v>74192.700000000012</v>
      </c>
      <c r="T96" s="13">
        <f>SUM(Q67:Q96)/SUM(S67:S96)</f>
        <v>0.10723181745064113</v>
      </c>
      <c r="U96" s="13">
        <f>SUM(R67:R96)/SUM(S67:S96)</f>
        <v>0.101595166271003</v>
      </c>
      <c r="V96" s="13">
        <v>9.6000000000000002E-2</v>
      </c>
      <c r="W96" s="51">
        <f t="shared" si="21"/>
        <v>9.6000000000000002E-2</v>
      </c>
      <c r="X96" s="47">
        <f>S96*W96</f>
        <v>7122.4992000000011</v>
      </c>
      <c r="Y96" s="11">
        <f>F96*$W96</f>
        <v>0</v>
      </c>
      <c r="Z96" s="11">
        <f>K96*$W96</f>
        <v>0</v>
      </c>
      <c r="AA96" s="11">
        <f>P96*$W96</f>
        <v>7122.4992000000011</v>
      </c>
    </row>
    <row r="97" spans="1:27" ht="15" x14ac:dyDescent="0.25">
      <c r="A97" s="9">
        <v>44259</v>
      </c>
      <c r="B97" s="26">
        <v>1</v>
      </c>
      <c r="C97" s="27">
        <v>0</v>
      </c>
      <c r="D97" s="28">
        <v>15649</v>
      </c>
      <c r="E97" s="28">
        <f t="shared" si="22"/>
        <v>0</v>
      </c>
      <c r="F97" s="29">
        <v>0</v>
      </c>
      <c r="G97" s="5">
        <v>2</v>
      </c>
      <c r="H97" s="25">
        <v>0</v>
      </c>
      <c r="I97" s="12">
        <v>15649</v>
      </c>
      <c r="J97" s="12">
        <f t="shared" si="23"/>
        <v>0</v>
      </c>
      <c r="K97" s="19">
        <v>0</v>
      </c>
      <c r="L97" s="26">
        <v>3</v>
      </c>
      <c r="M97" s="27">
        <v>7725.0999999999995</v>
      </c>
      <c r="N97" s="28">
        <v>16727</v>
      </c>
      <c r="O97" s="28">
        <f t="shared" si="24"/>
        <v>7725.0999999999995</v>
      </c>
      <c r="P97" s="35">
        <v>84489.799999999988</v>
      </c>
      <c r="Q97" s="14">
        <f t="shared" si="25"/>
        <v>7725.0999999999995</v>
      </c>
      <c r="R97" s="14">
        <f t="shared" si="26"/>
        <v>7725.0999999999995</v>
      </c>
      <c r="S97" s="39">
        <f>F97+K97+P97</f>
        <v>84489.799999999988</v>
      </c>
      <c r="T97" s="13">
        <f>SUM(Q68:Q97)/SUM(S68:S97)</f>
        <v>0.10736951208391504</v>
      </c>
      <c r="U97" s="13">
        <f>SUM(R68:R97)/SUM(S68:S97)</f>
        <v>0.10157823623774559</v>
      </c>
      <c r="V97" s="13">
        <v>9.6000000000000002E-2</v>
      </c>
      <c r="W97" s="51">
        <f t="shared" si="21"/>
        <v>9.6000000000000002E-2</v>
      </c>
      <c r="X97" s="47">
        <f>S97*W97</f>
        <v>8111.0207999999993</v>
      </c>
      <c r="Y97" s="11">
        <f>F97*$W97</f>
        <v>0</v>
      </c>
      <c r="Z97" s="11">
        <f>K97*$W97</f>
        <v>0</v>
      </c>
      <c r="AA97" s="11">
        <f>P97*$W97</f>
        <v>8111.0207999999993</v>
      </c>
    </row>
    <row r="98" spans="1:27" ht="15" x14ac:dyDescent="0.25">
      <c r="A98" s="9">
        <v>44260</v>
      </c>
      <c r="B98" s="26">
        <v>1</v>
      </c>
      <c r="C98" s="27">
        <v>0</v>
      </c>
      <c r="D98" s="28">
        <v>15649</v>
      </c>
      <c r="E98" s="28">
        <f t="shared" si="22"/>
        <v>0</v>
      </c>
      <c r="F98" s="29">
        <v>0</v>
      </c>
      <c r="G98" s="5">
        <v>2</v>
      </c>
      <c r="H98" s="25">
        <v>0</v>
      </c>
      <c r="I98" s="12">
        <v>15649</v>
      </c>
      <c r="J98" s="12">
        <f t="shared" si="23"/>
        <v>0</v>
      </c>
      <c r="K98" s="19">
        <v>0</v>
      </c>
      <c r="L98" s="26">
        <v>3</v>
      </c>
      <c r="M98" s="27">
        <v>8256</v>
      </c>
      <c r="N98" s="28">
        <v>16727</v>
      </c>
      <c r="O98" s="28">
        <f t="shared" si="24"/>
        <v>8256</v>
      </c>
      <c r="P98" s="35">
        <v>89363.299999999988</v>
      </c>
      <c r="Q98" s="14">
        <f t="shared" si="25"/>
        <v>8256</v>
      </c>
      <c r="R98" s="14">
        <f t="shared" si="26"/>
        <v>8256</v>
      </c>
      <c r="S98" s="39">
        <f>F98+K98+P98</f>
        <v>89363.299999999988</v>
      </c>
      <c r="T98" s="13">
        <f>SUM(Q69:Q98)/SUM(S69:S98)</f>
        <v>0.10805695696486664</v>
      </c>
      <c r="U98" s="13">
        <f>SUM(R69:R98)/SUM(S69:S98)</f>
        <v>0.10201804280075913</v>
      </c>
      <c r="V98" s="13">
        <v>9.6000000000000002E-2</v>
      </c>
      <c r="W98" s="51">
        <f t="shared" si="21"/>
        <v>9.6000000000000002E-2</v>
      </c>
      <c r="X98" s="47">
        <f>S98*W98</f>
        <v>8578.8767999999982</v>
      </c>
      <c r="Y98" s="11">
        <f>F98*$W98</f>
        <v>0</v>
      </c>
      <c r="Z98" s="11">
        <f>K98*$W98</f>
        <v>0</v>
      </c>
      <c r="AA98" s="11">
        <f>P98*$W98</f>
        <v>8578.8767999999982</v>
      </c>
    </row>
    <row r="99" spans="1:27" ht="15" x14ac:dyDescent="0.25">
      <c r="A99" s="9">
        <v>44261</v>
      </c>
      <c r="B99" s="26">
        <v>1</v>
      </c>
      <c r="C99" s="27">
        <v>0</v>
      </c>
      <c r="D99" s="28">
        <v>15649</v>
      </c>
      <c r="E99" s="28">
        <f t="shared" si="22"/>
        <v>0</v>
      </c>
      <c r="F99" s="29">
        <v>0</v>
      </c>
      <c r="G99" s="5">
        <v>2</v>
      </c>
      <c r="H99" s="25">
        <v>0</v>
      </c>
      <c r="I99" s="12">
        <v>15649</v>
      </c>
      <c r="J99" s="12">
        <f t="shared" si="23"/>
        <v>0</v>
      </c>
      <c r="K99" s="19">
        <v>0</v>
      </c>
      <c r="L99" s="26">
        <v>3</v>
      </c>
      <c r="M99" s="27">
        <v>7822.0000000000009</v>
      </c>
      <c r="N99" s="28">
        <v>16727</v>
      </c>
      <c r="O99" s="28">
        <f t="shared" si="24"/>
        <v>7822.0000000000009</v>
      </c>
      <c r="P99" s="35">
        <v>84230.700000000012</v>
      </c>
      <c r="Q99" s="14">
        <f t="shared" si="25"/>
        <v>7822.0000000000009</v>
      </c>
      <c r="R99" s="14">
        <f t="shared" si="26"/>
        <v>7822.0000000000009</v>
      </c>
      <c r="S99" s="39">
        <f>F99+K99+P99</f>
        <v>84230.700000000012</v>
      </c>
      <c r="T99" s="13">
        <f>SUM(Q70:Q99)/SUM(S70:S99)</f>
        <v>0.10900450666684172</v>
      </c>
      <c r="U99" s="13">
        <f>SUM(R70:R99)/SUM(S70:S99)</f>
        <v>0.10270677949791317</v>
      </c>
      <c r="V99" s="13">
        <v>9.6000000000000002E-2</v>
      </c>
      <c r="W99" s="51">
        <f t="shared" si="21"/>
        <v>9.6000000000000002E-2</v>
      </c>
      <c r="X99" s="47">
        <f>S99*W99</f>
        <v>8086.1472000000012</v>
      </c>
      <c r="Y99" s="11">
        <f>F99*$W99</f>
        <v>0</v>
      </c>
      <c r="Z99" s="11">
        <f>K99*$W99</f>
        <v>0</v>
      </c>
      <c r="AA99" s="11">
        <f>P99*$W99</f>
        <v>8086.1472000000012</v>
      </c>
    </row>
    <row r="100" spans="1:27" ht="15" x14ac:dyDescent="0.25">
      <c r="A100" s="9">
        <v>44262</v>
      </c>
      <c r="B100" s="26">
        <v>1</v>
      </c>
      <c r="C100" s="27">
        <v>0</v>
      </c>
      <c r="D100" s="28">
        <v>15649</v>
      </c>
      <c r="E100" s="28">
        <f t="shared" si="22"/>
        <v>0</v>
      </c>
      <c r="F100" s="29">
        <v>0</v>
      </c>
      <c r="G100" s="5">
        <v>2</v>
      </c>
      <c r="H100" s="25">
        <v>0</v>
      </c>
      <c r="I100" s="12">
        <v>15649</v>
      </c>
      <c r="J100" s="12">
        <f t="shared" si="23"/>
        <v>0</v>
      </c>
      <c r="K100" s="19">
        <v>0</v>
      </c>
      <c r="L100" s="26">
        <v>3</v>
      </c>
      <c r="M100" s="27">
        <v>9606.8000000000011</v>
      </c>
      <c r="N100" s="28">
        <v>16727</v>
      </c>
      <c r="O100" s="28">
        <f t="shared" si="24"/>
        <v>9606.8000000000011</v>
      </c>
      <c r="P100" s="35">
        <v>103489.3</v>
      </c>
      <c r="Q100" s="14">
        <f t="shared" si="25"/>
        <v>9606.8000000000011</v>
      </c>
      <c r="R100" s="14">
        <f t="shared" si="26"/>
        <v>9606.8000000000011</v>
      </c>
      <c r="S100" s="39">
        <f>F100+K100+P100</f>
        <v>103489.3</v>
      </c>
      <c r="T100" s="13">
        <f>SUM(Q71:Q100)/SUM(S71:S100)</f>
        <v>0.10915519781899667</v>
      </c>
      <c r="U100" s="13">
        <f>SUM(R71:R100)/SUM(S71:S100)</f>
        <v>0.10302275354062246</v>
      </c>
      <c r="V100" s="13">
        <v>9.6000000000000002E-2</v>
      </c>
      <c r="W100" s="51">
        <f t="shared" ref="W100:W163" si="27">MIN(T100:V100)</f>
        <v>9.6000000000000002E-2</v>
      </c>
      <c r="X100" s="47">
        <f>S100*W100</f>
        <v>9934.9728000000014</v>
      </c>
      <c r="Y100" s="11">
        <f>F100*$W100</f>
        <v>0</v>
      </c>
      <c r="Z100" s="11">
        <f>K100*$W100</f>
        <v>0</v>
      </c>
      <c r="AA100" s="11">
        <f>P100*$W100</f>
        <v>9934.9728000000014</v>
      </c>
    </row>
    <row r="101" spans="1:27" ht="15" x14ac:dyDescent="0.25">
      <c r="A101" s="9">
        <v>44263</v>
      </c>
      <c r="B101" s="26">
        <v>1</v>
      </c>
      <c r="C101" s="27">
        <v>0</v>
      </c>
      <c r="D101" s="28">
        <v>15649</v>
      </c>
      <c r="E101" s="28">
        <f t="shared" si="22"/>
        <v>0</v>
      </c>
      <c r="F101" s="29">
        <v>0</v>
      </c>
      <c r="G101" s="5">
        <v>2</v>
      </c>
      <c r="H101" s="25">
        <v>0</v>
      </c>
      <c r="I101" s="12">
        <v>15649</v>
      </c>
      <c r="J101" s="12">
        <f t="shared" si="23"/>
        <v>0</v>
      </c>
      <c r="K101" s="19">
        <v>0</v>
      </c>
      <c r="L101" s="26">
        <v>3</v>
      </c>
      <c r="M101" s="27">
        <v>8481.6999999999989</v>
      </c>
      <c r="N101" s="28">
        <v>16727</v>
      </c>
      <c r="O101" s="28">
        <f t="shared" si="24"/>
        <v>8481.6999999999989</v>
      </c>
      <c r="P101" s="35">
        <v>87250.800000000017</v>
      </c>
      <c r="Q101" s="14">
        <f t="shared" si="25"/>
        <v>8481.6999999999989</v>
      </c>
      <c r="R101" s="14">
        <f t="shared" si="26"/>
        <v>8481.6999999999989</v>
      </c>
      <c r="S101" s="39">
        <f>F101+K101+P101</f>
        <v>87250.800000000017</v>
      </c>
      <c r="T101" s="13">
        <f>SUM(Q72:Q101)/SUM(S72:S101)</f>
        <v>0.10903568175841795</v>
      </c>
      <c r="U101" s="13">
        <f>SUM(R72:R101)/SUM(S72:S101)</f>
        <v>0.10325394230341169</v>
      </c>
      <c r="V101" s="13">
        <v>9.6000000000000002E-2</v>
      </c>
      <c r="W101" s="51">
        <f t="shared" si="27"/>
        <v>9.6000000000000002E-2</v>
      </c>
      <c r="X101" s="47">
        <f>S101*W101</f>
        <v>8376.0768000000025</v>
      </c>
      <c r="Y101" s="11">
        <f>F101*$W101</f>
        <v>0</v>
      </c>
      <c r="Z101" s="11">
        <f>K101*$W101</f>
        <v>0</v>
      </c>
      <c r="AA101" s="11">
        <f>P101*$W101</f>
        <v>8376.0768000000025</v>
      </c>
    </row>
    <row r="102" spans="1:27" ht="15" x14ac:dyDescent="0.25">
      <c r="A102" s="9">
        <v>44264</v>
      </c>
      <c r="B102" s="26">
        <v>1</v>
      </c>
      <c r="C102" s="27">
        <v>0</v>
      </c>
      <c r="D102" s="28">
        <v>15649</v>
      </c>
      <c r="E102" s="28">
        <f t="shared" si="22"/>
        <v>0</v>
      </c>
      <c r="F102" s="29">
        <v>0</v>
      </c>
      <c r="G102" s="5">
        <v>2</v>
      </c>
      <c r="H102" s="25">
        <v>0</v>
      </c>
      <c r="I102" s="12">
        <v>15649</v>
      </c>
      <c r="J102" s="12">
        <f t="shared" si="23"/>
        <v>0</v>
      </c>
      <c r="K102" s="19">
        <v>0</v>
      </c>
      <c r="L102" s="26">
        <v>3</v>
      </c>
      <c r="M102" s="27">
        <v>7666.5000000000009</v>
      </c>
      <c r="N102" s="28">
        <v>16727</v>
      </c>
      <c r="O102" s="28">
        <f t="shared" si="24"/>
        <v>7666.5000000000009</v>
      </c>
      <c r="P102" s="35">
        <v>79451.000000000015</v>
      </c>
      <c r="Q102" s="14">
        <f t="shared" si="25"/>
        <v>7666.5000000000009</v>
      </c>
      <c r="R102" s="14">
        <f t="shared" si="26"/>
        <v>7666.5000000000009</v>
      </c>
      <c r="S102" s="39">
        <f>F102+K102+P102</f>
        <v>79451.000000000015</v>
      </c>
      <c r="T102" s="13">
        <f>SUM(Q73:Q102)/SUM(S73:S102)</f>
        <v>0.10902454452711416</v>
      </c>
      <c r="U102" s="13">
        <f>SUM(R73:R102)/SUM(S73:S102)</f>
        <v>0.10325189764452435</v>
      </c>
      <c r="V102" s="13">
        <v>9.6000000000000002E-2</v>
      </c>
      <c r="W102" s="51">
        <f t="shared" si="27"/>
        <v>9.6000000000000002E-2</v>
      </c>
      <c r="X102" s="47">
        <f>S102*W102</f>
        <v>7627.2960000000012</v>
      </c>
      <c r="Y102" s="11">
        <f>F102*$W102</f>
        <v>0</v>
      </c>
      <c r="Z102" s="11">
        <f>K102*$W102</f>
        <v>0</v>
      </c>
      <c r="AA102" s="11">
        <f>P102*$W102</f>
        <v>7627.2960000000012</v>
      </c>
    </row>
    <row r="103" spans="1:27" ht="15" x14ac:dyDescent="0.25">
      <c r="A103" s="9">
        <v>44265</v>
      </c>
      <c r="B103" s="26">
        <v>1</v>
      </c>
      <c r="C103" s="27">
        <v>0</v>
      </c>
      <c r="D103" s="28">
        <v>15649</v>
      </c>
      <c r="E103" s="28">
        <f t="shared" si="22"/>
        <v>0</v>
      </c>
      <c r="F103" s="29">
        <v>0</v>
      </c>
      <c r="G103" s="5">
        <v>2</v>
      </c>
      <c r="H103" s="25">
        <v>0</v>
      </c>
      <c r="I103" s="12">
        <v>15649</v>
      </c>
      <c r="J103" s="12">
        <f t="shared" si="23"/>
        <v>0</v>
      </c>
      <c r="K103" s="19">
        <v>0</v>
      </c>
      <c r="L103" s="26">
        <v>3</v>
      </c>
      <c r="M103" s="27">
        <v>7842.3</v>
      </c>
      <c r="N103" s="28">
        <v>16727</v>
      </c>
      <c r="O103" s="28">
        <f t="shared" si="24"/>
        <v>7842.3</v>
      </c>
      <c r="P103" s="35">
        <v>80262.2</v>
      </c>
      <c r="Q103" s="14">
        <f t="shared" si="25"/>
        <v>7842.3</v>
      </c>
      <c r="R103" s="14">
        <f t="shared" si="26"/>
        <v>7842.3</v>
      </c>
      <c r="S103" s="39">
        <f>F103+K103+P103</f>
        <v>80262.2</v>
      </c>
      <c r="T103" s="13">
        <f>SUM(Q74:Q103)/SUM(S74:S103)</f>
        <v>0.10915231978876662</v>
      </c>
      <c r="U103" s="13">
        <f>SUM(R74:R103)/SUM(S74:S103)</f>
        <v>0.10368026231399784</v>
      </c>
      <c r="V103" s="13">
        <v>9.6000000000000002E-2</v>
      </c>
      <c r="W103" s="51">
        <f t="shared" si="27"/>
        <v>9.6000000000000002E-2</v>
      </c>
      <c r="X103" s="47">
        <f>S103*W103</f>
        <v>7705.1711999999998</v>
      </c>
      <c r="Y103" s="11">
        <f>F103*$W103</f>
        <v>0</v>
      </c>
      <c r="Z103" s="11">
        <f>K103*$W103</f>
        <v>0</v>
      </c>
      <c r="AA103" s="11">
        <f>P103*$W103</f>
        <v>7705.1711999999998</v>
      </c>
    </row>
    <row r="104" spans="1:27" ht="15" x14ac:dyDescent="0.25">
      <c r="A104" s="9">
        <v>44266</v>
      </c>
      <c r="B104" s="26">
        <v>1</v>
      </c>
      <c r="C104" s="27">
        <v>0</v>
      </c>
      <c r="D104" s="28">
        <v>15649</v>
      </c>
      <c r="E104" s="28">
        <f t="shared" si="22"/>
        <v>0</v>
      </c>
      <c r="F104" s="29">
        <v>0</v>
      </c>
      <c r="G104" s="5">
        <v>2</v>
      </c>
      <c r="H104" s="25">
        <v>0</v>
      </c>
      <c r="I104" s="12">
        <v>15649</v>
      </c>
      <c r="J104" s="12">
        <f t="shared" si="23"/>
        <v>0</v>
      </c>
      <c r="K104" s="19">
        <v>0</v>
      </c>
      <c r="L104" s="26">
        <v>3</v>
      </c>
      <c r="M104" s="27">
        <v>7147.7</v>
      </c>
      <c r="N104" s="28">
        <v>16727</v>
      </c>
      <c r="O104" s="28">
        <f t="shared" si="24"/>
        <v>7147.7</v>
      </c>
      <c r="P104" s="35">
        <v>73336.500000000015</v>
      </c>
      <c r="Q104" s="14">
        <f t="shared" si="25"/>
        <v>7147.7</v>
      </c>
      <c r="R104" s="14">
        <f t="shared" si="26"/>
        <v>7147.7</v>
      </c>
      <c r="S104" s="39">
        <f>F104+K104+P104</f>
        <v>73336.500000000015</v>
      </c>
      <c r="T104" s="13">
        <f>SUM(Q75:Q104)/SUM(S75:S104)</f>
        <v>0.11066477618799614</v>
      </c>
      <c r="U104" s="13">
        <f>SUM(R75:R104)/SUM(S75:S104)</f>
        <v>0.10494661727579077</v>
      </c>
      <c r="V104" s="13">
        <v>9.6000000000000002E-2</v>
      </c>
      <c r="W104" s="51">
        <f t="shared" si="27"/>
        <v>9.6000000000000002E-2</v>
      </c>
      <c r="X104" s="47">
        <f>S104*W104</f>
        <v>7040.3040000000019</v>
      </c>
      <c r="Y104" s="11">
        <f>F104*$W104</f>
        <v>0</v>
      </c>
      <c r="Z104" s="11">
        <f>K104*$W104</f>
        <v>0</v>
      </c>
      <c r="AA104" s="11">
        <f>P104*$W104</f>
        <v>7040.3040000000019</v>
      </c>
    </row>
    <row r="105" spans="1:27" ht="15" x14ac:dyDescent="0.25">
      <c r="A105" s="9">
        <v>44267</v>
      </c>
      <c r="B105" s="26">
        <v>1</v>
      </c>
      <c r="C105" s="27">
        <v>0</v>
      </c>
      <c r="D105" s="28">
        <v>15649</v>
      </c>
      <c r="E105" s="28">
        <f t="shared" si="22"/>
        <v>0</v>
      </c>
      <c r="F105" s="29">
        <v>0</v>
      </c>
      <c r="G105" s="5">
        <v>2</v>
      </c>
      <c r="H105" s="25">
        <v>0</v>
      </c>
      <c r="I105" s="12">
        <v>15649</v>
      </c>
      <c r="J105" s="12">
        <f t="shared" si="23"/>
        <v>0</v>
      </c>
      <c r="K105" s="19">
        <v>0</v>
      </c>
      <c r="L105" s="26">
        <v>3</v>
      </c>
      <c r="M105" s="27">
        <v>7797.8</v>
      </c>
      <c r="N105" s="28">
        <v>16727</v>
      </c>
      <c r="O105" s="28">
        <f t="shared" si="24"/>
        <v>7797.8</v>
      </c>
      <c r="P105" s="35">
        <v>80053.899999999994</v>
      </c>
      <c r="Q105" s="14">
        <f t="shared" si="25"/>
        <v>7797.8</v>
      </c>
      <c r="R105" s="14">
        <f t="shared" si="26"/>
        <v>7797.8</v>
      </c>
      <c r="S105" s="39">
        <f>F105+K105+P105</f>
        <v>80053.899999999994</v>
      </c>
      <c r="T105" s="13">
        <f>SUM(Q76:Q105)/SUM(S76:S105)</f>
        <v>0.10811502320565952</v>
      </c>
      <c r="U105" s="13">
        <f>SUM(R76:R105)/SUM(S76:S105)</f>
        <v>0.10384762352456567</v>
      </c>
      <c r="V105" s="13">
        <v>9.6000000000000002E-2</v>
      </c>
      <c r="W105" s="51">
        <f t="shared" si="27"/>
        <v>9.6000000000000002E-2</v>
      </c>
      <c r="X105" s="47">
        <f>S105*W105</f>
        <v>7685.1743999999999</v>
      </c>
      <c r="Y105" s="11">
        <f>F105*$W105</f>
        <v>0</v>
      </c>
      <c r="Z105" s="11">
        <f>K105*$W105</f>
        <v>0</v>
      </c>
      <c r="AA105" s="11">
        <f>P105*$W105</f>
        <v>7685.1743999999999</v>
      </c>
    </row>
    <row r="106" spans="1:27" ht="15" x14ac:dyDescent="0.25">
      <c r="A106" s="9">
        <v>44268</v>
      </c>
      <c r="B106" s="26">
        <v>1</v>
      </c>
      <c r="C106" s="27">
        <v>0</v>
      </c>
      <c r="D106" s="28">
        <v>15649</v>
      </c>
      <c r="E106" s="28">
        <f t="shared" si="22"/>
        <v>0</v>
      </c>
      <c r="F106" s="29">
        <v>0</v>
      </c>
      <c r="G106" s="5">
        <v>2</v>
      </c>
      <c r="H106" s="25">
        <v>0</v>
      </c>
      <c r="I106" s="12">
        <v>15649</v>
      </c>
      <c r="J106" s="12">
        <f t="shared" si="23"/>
        <v>0</v>
      </c>
      <c r="K106" s="19">
        <v>0</v>
      </c>
      <c r="L106" s="26">
        <v>3</v>
      </c>
      <c r="M106" s="27">
        <v>7060.4000000000015</v>
      </c>
      <c r="N106" s="28">
        <v>16727</v>
      </c>
      <c r="O106" s="28">
        <f t="shared" si="24"/>
        <v>7060.4000000000015</v>
      </c>
      <c r="P106" s="35">
        <v>71056.5</v>
      </c>
      <c r="Q106" s="14">
        <f t="shared" si="25"/>
        <v>7060.4000000000015</v>
      </c>
      <c r="R106" s="14">
        <f t="shared" si="26"/>
        <v>7060.4000000000015</v>
      </c>
      <c r="S106" s="39">
        <f>F106+K106+P106</f>
        <v>71056.5</v>
      </c>
      <c r="T106" s="13">
        <f>SUM(Q77:Q106)/SUM(S77:S106)</f>
        <v>0.10461486511987671</v>
      </c>
      <c r="U106" s="13">
        <f>SUM(R77:R106)/SUM(S77:S106)</f>
        <v>0.10264528132685422</v>
      </c>
      <c r="V106" s="13">
        <v>9.6000000000000002E-2</v>
      </c>
      <c r="W106" s="51">
        <f t="shared" si="27"/>
        <v>9.6000000000000002E-2</v>
      </c>
      <c r="X106" s="47">
        <f>S106*W106</f>
        <v>6821.424</v>
      </c>
      <c r="Y106" s="11">
        <f>F106*$W106</f>
        <v>0</v>
      </c>
      <c r="Z106" s="11">
        <f>K106*$W106</f>
        <v>0</v>
      </c>
      <c r="AA106" s="11">
        <f>P106*$W106</f>
        <v>6821.424</v>
      </c>
    </row>
    <row r="107" spans="1:27" ht="15" x14ac:dyDescent="0.25">
      <c r="A107" s="9">
        <v>44269</v>
      </c>
      <c r="B107" s="26">
        <v>1</v>
      </c>
      <c r="C107" s="27">
        <v>11523.4</v>
      </c>
      <c r="D107" s="28">
        <v>15649</v>
      </c>
      <c r="E107" s="30">
        <f t="shared" si="22"/>
        <v>11523.4</v>
      </c>
      <c r="F107" s="31">
        <v>36579.199999999997</v>
      </c>
      <c r="G107" s="5">
        <v>2</v>
      </c>
      <c r="H107" s="25">
        <v>0</v>
      </c>
      <c r="I107" s="12">
        <v>15649</v>
      </c>
      <c r="J107" s="12">
        <f t="shared" si="23"/>
        <v>0</v>
      </c>
      <c r="K107" s="19">
        <v>0</v>
      </c>
      <c r="L107" s="26">
        <v>3</v>
      </c>
      <c r="M107" s="27">
        <v>7202.7999999999993</v>
      </c>
      <c r="N107" s="28">
        <v>16727</v>
      </c>
      <c r="O107" s="28">
        <f t="shared" si="24"/>
        <v>7202.7999999999993</v>
      </c>
      <c r="P107" s="35">
        <v>73707.3</v>
      </c>
      <c r="Q107" s="14">
        <f t="shared" si="25"/>
        <v>18726.199999999997</v>
      </c>
      <c r="R107" s="14">
        <f t="shared" si="26"/>
        <v>18726.199999999997</v>
      </c>
      <c r="S107" s="39">
        <f>F107+K107+P107</f>
        <v>110286.5</v>
      </c>
      <c r="T107" s="13">
        <f>SUM(Q78:Q107)/SUM(S78:S107)</f>
        <v>0.10422329102254078</v>
      </c>
      <c r="U107" s="13">
        <f>SUM(R78:R107)/SUM(S78:S107)</f>
        <v>0.10218619891147854</v>
      </c>
      <c r="V107" s="13">
        <v>9.6000000000000002E-2</v>
      </c>
      <c r="W107" s="51">
        <f t="shared" si="27"/>
        <v>9.6000000000000002E-2</v>
      </c>
      <c r="X107" s="47">
        <f>S107*W107</f>
        <v>10587.504000000001</v>
      </c>
      <c r="Y107" s="11">
        <f>F107*$W107</f>
        <v>3511.6032</v>
      </c>
      <c r="Z107" s="11">
        <f>K107*$W107</f>
        <v>0</v>
      </c>
      <c r="AA107" s="11">
        <f>P107*$W107</f>
        <v>7075.9008000000003</v>
      </c>
    </row>
    <row r="108" spans="1:27" ht="15" x14ac:dyDescent="0.25">
      <c r="A108" s="9">
        <v>44270</v>
      </c>
      <c r="B108" s="26">
        <v>1</v>
      </c>
      <c r="C108" s="27">
        <v>30561.4</v>
      </c>
      <c r="D108" s="28">
        <v>15649</v>
      </c>
      <c r="E108" s="30">
        <f t="shared" si="22"/>
        <v>15649</v>
      </c>
      <c r="F108" s="31">
        <v>79256.300000000017</v>
      </c>
      <c r="G108" s="5">
        <v>2</v>
      </c>
      <c r="H108" s="25">
        <v>0</v>
      </c>
      <c r="I108" s="12">
        <v>15649</v>
      </c>
      <c r="J108" s="12">
        <f t="shared" si="23"/>
        <v>0</v>
      </c>
      <c r="K108" s="19">
        <v>0</v>
      </c>
      <c r="L108" s="26">
        <v>3</v>
      </c>
      <c r="M108" s="27">
        <v>8994.9999999999982</v>
      </c>
      <c r="N108" s="28">
        <v>16727</v>
      </c>
      <c r="O108" s="28">
        <f t="shared" si="24"/>
        <v>8994.9999999999982</v>
      </c>
      <c r="P108" s="35">
        <v>94941.1</v>
      </c>
      <c r="Q108" s="14">
        <f t="shared" si="25"/>
        <v>39556.400000000001</v>
      </c>
      <c r="R108" s="14">
        <f t="shared" si="26"/>
        <v>24644</v>
      </c>
      <c r="S108" s="39">
        <f>F108+K108+P108</f>
        <v>174197.40000000002</v>
      </c>
      <c r="T108" s="13">
        <f>SUM(Q79:Q108)/SUM(S79:S108)</f>
        <v>0.10885765687671989</v>
      </c>
      <c r="U108" s="13">
        <f>SUM(R79:R108)/SUM(S79:S108)</f>
        <v>0.10390303939174451</v>
      </c>
      <c r="V108" s="13">
        <v>9.6000000000000002E-2</v>
      </c>
      <c r="W108" s="51">
        <f t="shared" si="27"/>
        <v>9.6000000000000002E-2</v>
      </c>
      <c r="X108" s="47">
        <f>S108*W108</f>
        <v>16722.950400000002</v>
      </c>
      <c r="Y108" s="11">
        <f>F108*$W108</f>
        <v>7608.6048000000019</v>
      </c>
      <c r="Z108" s="11">
        <f>K108*$W108</f>
        <v>0</v>
      </c>
      <c r="AA108" s="11">
        <f>P108*$W108</f>
        <v>9114.3456000000006</v>
      </c>
    </row>
    <row r="109" spans="1:27" ht="15" x14ac:dyDescent="0.25">
      <c r="A109" s="9">
        <v>44271</v>
      </c>
      <c r="B109" s="26">
        <v>1</v>
      </c>
      <c r="C109" s="27">
        <v>11180.300000000003</v>
      </c>
      <c r="D109" s="28">
        <v>15649</v>
      </c>
      <c r="E109" s="30">
        <f t="shared" si="22"/>
        <v>11180.300000000003</v>
      </c>
      <c r="F109" s="31">
        <v>52515.4</v>
      </c>
      <c r="G109" s="5">
        <v>2</v>
      </c>
      <c r="H109" s="25">
        <v>0</v>
      </c>
      <c r="I109" s="12">
        <v>15649</v>
      </c>
      <c r="J109" s="12">
        <f t="shared" si="23"/>
        <v>0</v>
      </c>
      <c r="K109" s="19">
        <v>0</v>
      </c>
      <c r="L109" s="26">
        <v>3</v>
      </c>
      <c r="M109" s="27">
        <v>9298.4</v>
      </c>
      <c r="N109" s="28">
        <v>16727</v>
      </c>
      <c r="O109" s="28">
        <f t="shared" si="24"/>
        <v>9298.4</v>
      </c>
      <c r="P109" s="35">
        <v>102520.2</v>
      </c>
      <c r="Q109" s="14">
        <f t="shared" si="25"/>
        <v>20478.700000000004</v>
      </c>
      <c r="R109" s="14">
        <f t="shared" si="26"/>
        <v>20478.700000000004</v>
      </c>
      <c r="S109" s="39">
        <f>F109+K109+P109</f>
        <v>155035.6</v>
      </c>
      <c r="T109" s="13">
        <f>SUM(Q80:Q109)/SUM(S80:S109)</f>
        <v>0.11021648942343067</v>
      </c>
      <c r="U109" s="13">
        <f>SUM(R80:R109)/SUM(S80:S109)</f>
        <v>0.10513493613564479</v>
      </c>
      <c r="V109" s="13">
        <v>9.6000000000000002E-2</v>
      </c>
      <c r="W109" s="51">
        <f t="shared" si="27"/>
        <v>9.6000000000000002E-2</v>
      </c>
      <c r="X109" s="47">
        <f>S109*W109</f>
        <v>14883.417600000001</v>
      </c>
      <c r="Y109" s="11">
        <f>F109*$W109</f>
        <v>5041.4784</v>
      </c>
      <c r="Z109" s="11">
        <f>K109*$W109</f>
        <v>0</v>
      </c>
      <c r="AA109" s="11">
        <f>P109*$W109</f>
        <v>9841.9392000000007</v>
      </c>
    </row>
    <row r="110" spans="1:27" ht="15" x14ac:dyDescent="0.25">
      <c r="A110" s="9">
        <v>44272</v>
      </c>
      <c r="B110" s="26">
        <v>1</v>
      </c>
      <c r="C110" s="27">
        <v>0</v>
      </c>
      <c r="D110" s="28">
        <v>15649</v>
      </c>
      <c r="E110" s="28">
        <f t="shared" si="22"/>
        <v>0</v>
      </c>
      <c r="F110" s="29">
        <v>0</v>
      </c>
      <c r="G110" s="5">
        <v>2</v>
      </c>
      <c r="H110" s="25">
        <v>0</v>
      </c>
      <c r="I110" s="12">
        <v>15649</v>
      </c>
      <c r="J110" s="12">
        <f t="shared" si="23"/>
        <v>0</v>
      </c>
      <c r="K110" s="19">
        <v>0</v>
      </c>
      <c r="L110" s="26">
        <v>3</v>
      </c>
      <c r="M110" s="27">
        <v>8154.1000000000013</v>
      </c>
      <c r="N110" s="28">
        <v>16727</v>
      </c>
      <c r="O110" s="28">
        <f t="shared" si="24"/>
        <v>8154.1000000000013</v>
      </c>
      <c r="P110" s="35">
        <v>88817</v>
      </c>
      <c r="Q110" s="14">
        <f t="shared" si="25"/>
        <v>8154.1000000000013</v>
      </c>
      <c r="R110" s="14">
        <f t="shared" si="26"/>
        <v>8154.1000000000013</v>
      </c>
      <c r="S110" s="39">
        <f>F110+K110+P110</f>
        <v>88817</v>
      </c>
      <c r="T110" s="13">
        <f>SUM(Q81:Q110)/SUM(S81:S110)</f>
        <v>0.11093084542905168</v>
      </c>
      <c r="U110" s="13">
        <f>SUM(R81:R110)/SUM(S81:S110)</f>
        <v>0.10565562376569455</v>
      </c>
      <c r="V110" s="13">
        <v>9.6000000000000002E-2</v>
      </c>
      <c r="W110" s="51">
        <f t="shared" si="27"/>
        <v>9.6000000000000002E-2</v>
      </c>
      <c r="X110" s="47">
        <f>S110*W110</f>
        <v>8526.4320000000007</v>
      </c>
      <c r="Y110" s="11">
        <f>F110*$W110</f>
        <v>0</v>
      </c>
      <c r="Z110" s="11">
        <f>K110*$W110</f>
        <v>0</v>
      </c>
      <c r="AA110" s="11">
        <f>P110*$W110</f>
        <v>8526.4320000000007</v>
      </c>
    </row>
    <row r="111" spans="1:27" ht="15" x14ac:dyDescent="0.25">
      <c r="A111" s="9">
        <v>44273</v>
      </c>
      <c r="B111" s="26">
        <v>1</v>
      </c>
      <c r="C111" s="27">
        <v>0</v>
      </c>
      <c r="D111" s="28">
        <v>15649</v>
      </c>
      <c r="E111" s="28">
        <f t="shared" si="22"/>
        <v>0</v>
      </c>
      <c r="F111" s="29">
        <v>0</v>
      </c>
      <c r="G111" s="5">
        <v>2</v>
      </c>
      <c r="H111" s="25">
        <v>0</v>
      </c>
      <c r="I111" s="12">
        <v>15649</v>
      </c>
      <c r="J111" s="12">
        <f t="shared" si="23"/>
        <v>0</v>
      </c>
      <c r="K111" s="19">
        <v>0</v>
      </c>
      <c r="L111" s="26">
        <v>3</v>
      </c>
      <c r="M111" s="27">
        <v>8377.7000000000007</v>
      </c>
      <c r="N111" s="28">
        <v>16727</v>
      </c>
      <c r="O111" s="28">
        <f t="shared" si="24"/>
        <v>8377.7000000000007</v>
      </c>
      <c r="P111" s="35">
        <v>92250.5</v>
      </c>
      <c r="Q111" s="14">
        <f t="shared" si="25"/>
        <v>8377.7000000000007</v>
      </c>
      <c r="R111" s="14">
        <f t="shared" si="26"/>
        <v>8377.7000000000007</v>
      </c>
      <c r="S111" s="39">
        <f>F111+K111+P111</f>
        <v>92250.5</v>
      </c>
      <c r="T111" s="13">
        <f>SUM(Q82:Q111)/SUM(S82:S111)</f>
        <v>0.11113095936802103</v>
      </c>
      <c r="U111" s="13">
        <f>SUM(R82:R111)/SUM(S82:S111)</f>
        <v>0.10561954023710032</v>
      </c>
      <c r="V111" s="13">
        <v>9.6000000000000002E-2</v>
      </c>
      <c r="W111" s="51">
        <f t="shared" si="27"/>
        <v>9.6000000000000002E-2</v>
      </c>
      <c r="X111" s="47">
        <f>S111*W111</f>
        <v>8856.0480000000007</v>
      </c>
      <c r="Y111" s="11">
        <f>F111*$W111</f>
        <v>0</v>
      </c>
      <c r="Z111" s="11">
        <f>K111*$W111</f>
        <v>0</v>
      </c>
      <c r="AA111" s="11">
        <f>P111*$W111</f>
        <v>8856.0480000000007</v>
      </c>
    </row>
    <row r="112" spans="1:27" ht="15" x14ac:dyDescent="0.25">
      <c r="A112" s="9">
        <v>44274</v>
      </c>
      <c r="B112" s="26">
        <v>1</v>
      </c>
      <c r="C112" s="27">
        <v>0</v>
      </c>
      <c r="D112" s="28">
        <v>15649</v>
      </c>
      <c r="E112" s="28">
        <f t="shared" si="22"/>
        <v>0</v>
      </c>
      <c r="F112" s="29">
        <v>0</v>
      </c>
      <c r="G112" s="5">
        <v>2</v>
      </c>
      <c r="H112" s="25">
        <v>0</v>
      </c>
      <c r="I112" s="12">
        <v>15649</v>
      </c>
      <c r="J112" s="12">
        <f t="shared" si="23"/>
        <v>0</v>
      </c>
      <c r="K112" s="19">
        <v>0</v>
      </c>
      <c r="L112" s="26">
        <v>3</v>
      </c>
      <c r="M112" s="27">
        <v>9367.7000000000007</v>
      </c>
      <c r="N112" s="28">
        <v>16727</v>
      </c>
      <c r="O112" s="28">
        <f t="shared" si="24"/>
        <v>9367.7000000000007</v>
      </c>
      <c r="P112" s="35">
        <v>100901.09999999998</v>
      </c>
      <c r="Q112" s="14">
        <f t="shared" si="25"/>
        <v>9367.7000000000007</v>
      </c>
      <c r="R112" s="14">
        <f t="shared" si="26"/>
        <v>9367.7000000000007</v>
      </c>
      <c r="S112" s="39">
        <f>F112+K112+P112</f>
        <v>100901.09999999998</v>
      </c>
      <c r="T112" s="13">
        <f>SUM(Q83:Q112)/SUM(S83:S112)</f>
        <v>0.11104141218086466</v>
      </c>
      <c r="U112" s="13">
        <f>SUM(R83:R112)/SUM(S83:S112)</f>
        <v>0.1054079783407261</v>
      </c>
      <c r="V112" s="13">
        <v>9.6000000000000002E-2</v>
      </c>
      <c r="W112" s="51">
        <f t="shared" si="27"/>
        <v>9.6000000000000002E-2</v>
      </c>
      <c r="X112" s="47">
        <f>S112*W112</f>
        <v>9686.5055999999986</v>
      </c>
      <c r="Y112" s="11">
        <f>F112*$W112</f>
        <v>0</v>
      </c>
      <c r="Z112" s="11">
        <f>K112*$W112</f>
        <v>0</v>
      </c>
      <c r="AA112" s="11">
        <f>P112*$W112</f>
        <v>9686.5055999999986</v>
      </c>
    </row>
    <row r="113" spans="1:27" ht="15" x14ac:dyDescent="0.25">
      <c r="A113" s="9">
        <v>44275</v>
      </c>
      <c r="B113" s="26">
        <v>1</v>
      </c>
      <c r="C113" s="27">
        <v>0</v>
      </c>
      <c r="D113" s="28">
        <v>15649</v>
      </c>
      <c r="E113" s="28">
        <f t="shared" si="22"/>
        <v>0</v>
      </c>
      <c r="F113" s="29">
        <v>0</v>
      </c>
      <c r="G113" s="5">
        <v>2</v>
      </c>
      <c r="H113" s="25">
        <v>0</v>
      </c>
      <c r="I113" s="12">
        <v>15649</v>
      </c>
      <c r="J113" s="12">
        <f t="shared" si="23"/>
        <v>0</v>
      </c>
      <c r="K113" s="19">
        <v>0</v>
      </c>
      <c r="L113" s="26">
        <v>3</v>
      </c>
      <c r="M113" s="27">
        <v>357.6</v>
      </c>
      <c r="N113" s="28">
        <v>16727</v>
      </c>
      <c r="O113" s="28">
        <f t="shared" si="24"/>
        <v>357.6</v>
      </c>
      <c r="P113" s="35">
        <v>2913.4</v>
      </c>
      <c r="Q113" s="14">
        <f t="shared" si="25"/>
        <v>357.6</v>
      </c>
      <c r="R113" s="14">
        <f t="shared" si="26"/>
        <v>357.6</v>
      </c>
      <c r="S113" s="39">
        <f>F113+K113+P113</f>
        <v>2913.4</v>
      </c>
      <c r="T113" s="13">
        <f>SUM(Q84:Q113)/SUM(S84:S113)</f>
        <v>0.11245640341460779</v>
      </c>
      <c r="U113" s="13">
        <f>SUM(R84:R113)/SUM(S84:S113)</f>
        <v>0.10630667958074924</v>
      </c>
      <c r="V113" s="13">
        <v>9.6000000000000002E-2</v>
      </c>
      <c r="W113" s="51">
        <f t="shared" si="27"/>
        <v>9.6000000000000002E-2</v>
      </c>
      <c r="X113" s="47">
        <f>S113*W113</f>
        <v>279.68639999999999</v>
      </c>
      <c r="Y113" s="11">
        <f>F113*$W113</f>
        <v>0</v>
      </c>
      <c r="Z113" s="11">
        <f>K113*$W113</f>
        <v>0</v>
      </c>
      <c r="AA113" s="11">
        <f>P113*$W113</f>
        <v>279.68639999999999</v>
      </c>
    </row>
    <row r="114" spans="1:27" ht="15" x14ac:dyDescent="0.25">
      <c r="A114" s="9">
        <v>44283</v>
      </c>
      <c r="B114" s="26">
        <v>1</v>
      </c>
      <c r="C114" s="27">
        <v>9877</v>
      </c>
      <c r="D114" s="28">
        <v>15649</v>
      </c>
      <c r="E114" s="30">
        <f t="shared" si="22"/>
        <v>9877</v>
      </c>
      <c r="F114" s="31">
        <v>31334.300000000003</v>
      </c>
      <c r="G114" s="5">
        <v>2</v>
      </c>
      <c r="H114" s="25">
        <v>0</v>
      </c>
      <c r="I114" s="12">
        <v>15649</v>
      </c>
      <c r="J114" s="12">
        <f t="shared" si="23"/>
        <v>0</v>
      </c>
      <c r="K114" s="19">
        <v>0</v>
      </c>
      <c r="L114" s="26">
        <v>3</v>
      </c>
      <c r="M114" s="27">
        <v>0</v>
      </c>
      <c r="N114" s="28">
        <v>16727</v>
      </c>
      <c r="O114" s="28">
        <f t="shared" si="24"/>
        <v>0</v>
      </c>
      <c r="P114" s="35">
        <v>0</v>
      </c>
      <c r="Q114" s="14">
        <f t="shared" si="25"/>
        <v>9877</v>
      </c>
      <c r="R114" s="14">
        <f t="shared" si="26"/>
        <v>9877</v>
      </c>
      <c r="S114" s="39">
        <f>F114+K114+P114</f>
        <v>31334.300000000003</v>
      </c>
      <c r="T114" s="13">
        <f>SUM(Q85:Q114)/SUM(S85:S114)</f>
        <v>0.11669862208956881</v>
      </c>
      <c r="U114" s="13">
        <f>SUM(R85:R114)/SUM(S85:S114)</f>
        <v>0.10996927545400433</v>
      </c>
      <c r="V114" s="13">
        <v>9.6000000000000002E-2</v>
      </c>
      <c r="W114" s="51">
        <f t="shared" si="27"/>
        <v>9.6000000000000002E-2</v>
      </c>
      <c r="X114" s="47">
        <f>S114*W114</f>
        <v>3008.0928000000004</v>
      </c>
      <c r="Y114" s="11">
        <f>F114*$W114</f>
        <v>3008.0928000000004</v>
      </c>
      <c r="Z114" s="11">
        <f>K114*$W114</f>
        <v>0</v>
      </c>
      <c r="AA114" s="11">
        <f>P114*$W114</f>
        <v>0</v>
      </c>
    </row>
    <row r="115" spans="1:27" ht="15" x14ac:dyDescent="0.25">
      <c r="A115" s="9">
        <v>44284</v>
      </c>
      <c r="B115" s="26">
        <v>1</v>
      </c>
      <c r="C115" s="27">
        <v>25755.699999999997</v>
      </c>
      <c r="D115" s="28">
        <v>15649</v>
      </c>
      <c r="E115" s="30">
        <f t="shared" si="22"/>
        <v>15649</v>
      </c>
      <c r="F115" s="31">
        <v>87103.299999999988</v>
      </c>
      <c r="G115" s="5">
        <v>2</v>
      </c>
      <c r="H115" s="25">
        <v>65.400000000000006</v>
      </c>
      <c r="I115" s="12">
        <v>15649</v>
      </c>
      <c r="J115" s="17">
        <f t="shared" si="23"/>
        <v>65.400000000000006</v>
      </c>
      <c r="K115" s="19">
        <v>922.8</v>
      </c>
      <c r="L115" s="26">
        <v>3</v>
      </c>
      <c r="M115" s="27">
        <v>0</v>
      </c>
      <c r="N115" s="28">
        <v>16727</v>
      </c>
      <c r="O115" s="28">
        <f t="shared" si="24"/>
        <v>0</v>
      </c>
      <c r="P115" s="35">
        <v>0</v>
      </c>
      <c r="Q115" s="14">
        <f t="shared" si="25"/>
        <v>25821.1</v>
      </c>
      <c r="R115" s="14">
        <f t="shared" si="26"/>
        <v>15714.4</v>
      </c>
      <c r="S115" s="39">
        <f>F115+K115+P115</f>
        <v>88026.099999999991</v>
      </c>
      <c r="T115" s="13">
        <f>SUM(Q86:Q115)/SUM(S86:S115)</f>
        <v>0.12472044178652848</v>
      </c>
      <c r="U115" s="13">
        <f>SUM(R86:R115)/SUM(S86:S115)</f>
        <v>0.11428623665626098</v>
      </c>
      <c r="V115" s="13">
        <v>9.6000000000000002E-2</v>
      </c>
      <c r="W115" s="51">
        <f t="shared" si="27"/>
        <v>9.6000000000000002E-2</v>
      </c>
      <c r="X115" s="47">
        <f>S115*W115</f>
        <v>8450.5055999999986</v>
      </c>
      <c r="Y115" s="11">
        <f>F115*$W115</f>
        <v>8361.9167999999991</v>
      </c>
      <c r="Z115" s="11">
        <f>K115*$W115</f>
        <v>88.588799999999992</v>
      </c>
      <c r="AA115" s="11">
        <f>P115*$W115</f>
        <v>0</v>
      </c>
    </row>
    <row r="116" spans="1:27" ht="15" x14ac:dyDescent="0.25">
      <c r="A116" s="9">
        <v>44285</v>
      </c>
      <c r="B116" s="26">
        <v>1</v>
      </c>
      <c r="C116" s="27">
        <v>16958.3</v>
      </c>
      <c r="D116" s="28">
        <v>15649</v>
      </c>
      <c r="E116" s="30">
        <f t="shared" si="22"/>
        <v>15649</v>
      </c>
      <c r="F116" s="31">
        <v>100141.3</v>
      </c>
      <c r="G116" s="5">
        <v>2</v>
      </c>
      <c r="H116" s="25">
        <v>13385.500000000002</v>
      </c>
      <c r="I116" s="12">
        <v>15649</v>
      </c>
      <c r="J116" s="17">
        <f t="shared" si="23"/>
        <v>13385.500000000002</v>
      </c>
      <c r="K116" s="19">
        <v>53135.400000000009</v>
      </c>
      <c r="L116" s="26">
        <v>3</v>
      </c>
      <c r="M116" s="27">
        <v>0</v>
      </c>
      <c r="N116" s="28">
        <v>16727</v>
      </c>
      <c r="O116" s="28">
        <f t="shared" si="24"/>
        <v>0</v>
      </c>
      <c r="P116" s="35">
        <v>0</v>
      </c>
      <c r="Q116" s="14">
        <f t="shared" si="25"/>
        <v>30343.800000000003</v>
      </c>
      <c r="R116" s="14">
        <f t="shared" si="26"/>
        <v>29034.5</v>
      </c>
      <c r="S116" s="39">
        <f>F116+K116+P116</f>
        <v>153276.70000000001</v>
      </c>
      <c r="T116" s="13">
        <f>SUM(Q87:Q116)/SUM(S87:S116)</f>
        <v>0.13185096016903275</v>
      </c>
      <c r="U116" s="13">
        <f>SUM(R87:R116)/SUM(S87:S116)</f>
        <v>0.1205847144521261</v>
      </c>
      <c r="V116" s="13">
        <v>9.6000000000000002E-2</v>
      </c>
      <c r="W116" s="51">
        <f t="shared" si="27"/>
        <v>9.6000000000000002E-2</v>
      </c>
      <c r="X116" s="47">
        <f>S116*W116</f>
        <v>14714.563200000002</v>
      </c>
      <c r="Y116" s="11">
        <f>F116*$W116</f>
        <v>9613.5648000000001</v>
      </c>
      <c r="Z116" s="11">
        <f>K116*$W116</f>
        <v>5100.9984000000013</v>
      </c>
      <c r="AA116" s="11">
        <f>P116*$W116</f>
        <v>0</v>
      </c>
    </row>
    <row r="117" spans="1:27" ht="15" x14ac:dyDescent="0.25">
      <c r="A117" s="9">
        <v>44286</v>
      </c>
      <c r="B117" s="26">
        <v>1</v>
      </c>
      <c r="C117" s="27">
        <v>8551.2000000000007</v>
      </c>
      <c r="D117" s="28">
        <v>15649</v>
      </c>
      <c r="E117" s="30">
        <f t="shared" si="22"/>
        <v>8551.2000000000007</v>
      </c>
      <c r="F117" s="31">
        <v>81998.199999999983</v>
      </c>
      <c r="G117" s="5">
        <v>2</v>
      </c>
      <c r="H117" s="25">
        <v>10914.199999999999</v>
      </c>
      <c r="I117" s="12">
        <v>15649</v>
      </c>
      <c r="J117" s="17">
        <f t="shared" si="23"/>
        <v>10914.199999999999</v>
      </c>
      <c r="K117" s="19">
        <v>81723.8</v>
      </c>
      <c r="L117" s="26">
        <v>3</v>
      </c>
      <c r="M117" s="27">
        <v>0</v>
      </c>
      <c r="N117" s="28">
        <v>16727</v>
      </c>
      <c r="O117" s="28">
        <f t="shared" si="24"/>
        <v>0</v>
      </c>
      <c r="P117" s="35">
        <v>0</v>
      </c>
      <c r="Q117" s="14">
        <f t="shared" si="25"/>
        <v>19465.400000000001</v>
      </c>
      <c r="R117" s="14">
        <f t="shared" si="26"/>
        <v>19465.400000000001</v>
      </c>
      <c r="S117" s="39">
        <f>F117+K117+P117</f>
        <v>163722</v>
      </c>
      <c r="T117" s="13">
        <f>SUM(Q88:Q117)/SUM(S88:S117)</f>
        <v>0.13505214761403495</v>
      </c>
      <c r="U117" s="13">
        <f>SUM(R88:R117)/SUM(S88:S117)</f>
        <v>0.12354801332929756</v>
      </c>
      <c r="V117" s="13">
        <v>9.6000000000000002E-2</v>
      </c>
      <c r="W117" s="51">
        <f t="shared" si="27"/>
        <v>9.6000000000000002E-2</v>
      </c>
      <c r="X117" s="47">
        <f>S117*W117</f>
        <v>15717.312</v>
      </c>
      <c r="Y117" s="11">
        <f>F117*$W117</f>
        <v>7871.8271999999988</v>
      </c>
      <c r="Z117" s="11">
        <f>K117*$W117</f>
        <v>7845.4848000000002</v>
      </c>
      <c r="AA117" s="11">
        <f>P117*$W117</f>
        <v>0</v>
      </c>
    </row>
    <row r="118" spans="1:27" ht="15" x14ac:dyDescent="0.25">
      <c r="A118" s="9">
        <v>44287</v>
      </c>
      <c r="B118" s="26">
        <v>1</v>
      </c>
      <c r="C118" s="27">
        <v>16289.9</v>
      </c>
      <c r="D118" s="28">
        <v>15649</v>
      </c>
      <c r="E118" s="30">
        <f t="shared" si="22"/>
        <v>15649</v>
      </c>
      <c r="F118" s="31">
        <v>97304.900000000009</v>
      </c>
      <c r="G118" s="5">
        <v>2</v>
      </c>
      <c r="H118" s="25">
        <v>8101.2</v>
      </c>
      <c r="I118" s="12">
        <v>15649</v>
      </c>
      <c r="J118" s="17">
        <f t="shared" si="23"/>
        <v>8101.2</v>
      </c>
      <c r="K118" s="19">
        <v>78464.60000000002</v>
      </c>
      <c r="L118" s="26">
        <v>3</v>
      </c>
      <c r="M118" s="27">
        <v>0</v>
      </c>
      <c r="N118" s="28">
        <v>16727</v>
      </c>
      <c r="O118" s="28">
        <f t="shared" si="24"/>
        <v>0</v>
      </c>
      <c r="P118" s="35">
        <v>0</v>
      </c>
      <c r="Q118" s="14">
        <f t="shared" si="25"/>
        <v>24391.1</v>
      </c>
      <c r="R118" s="14">
        <f t="shared" si="26"/>
        <v>23750.2</v>
      </c>
      <c r="S118" s="39">
        <f>F118+K118+P118</f>
        <v>175769.50000000003</v>
      </c>
      <c r="T118" s="13">
        <f>SUM(Q89:Q118)/SUM(S89:S118)</f>
        <v>0.13669895986385688</v>
      </c>
      <c r="U118" s="13">
        <f>SUM(R89:R118)/SUM(S89:S118)</f>
        <v>0.12495411844830889</v>
      </c>
      <c r="V118" s="13">
        <v>9.6000000000000002E-2</v>
      </c>
      <c r="W118" s="51">
        <f t="shared" si="27"/>
        <v>9.6000000000000002E-2</v>
      </c>
      <c r="X118" s="47">
        <f>S118*W118</f>
        <v>16873.872000000003</v>
      </c>
      <c r="Y118" s="11">
        <f>F118*$W118</f>
        <v>9341.2704000000012</v>
      </c>
      <c r="Z118" s="11">
        <f>K118*$W118</f>
        <v>7532.6016000000018</v>
      </c>
      <c r="AA118" s="11">
        <f>P118*$W118</f>
        <v>0</v>
      </c>
    </row>
    <row r="119" spans="1:27" ht="15" x14ac:dyDescent="0.25">
      <c r="A119" s="9">
        <v>44288</v>
      </c>
      <c r="B119" s="26">
        <v>1</v>
      </c>
      <c r="C119" s="27">
        <v>21570.400000000001</v>
      </c>
      <c r="D119" s="28">
        <v>15649</v>
      </c>
      <c r="E119" s="30">
        <f t="shared" si="22"/>
        <v>15649</v>
      </c>
      <c r="F119" s="31">
        <v>91843.6</v>
      </c>
      <c r="G119" s="5">
        <v>2</v>
      </c>
      <c r="H119" s="25">
        <v>8348</v>
      </c>
      <c r="I119" s="12">
        <v>15649</v>
      </c>
      <c r="J119" s="17">
        <f t="shared" si="23"/>
        <v>8348</v>
      </c>
      <c r="K119" s="19">
        <v>75500.5</v>
      </c>
      <c r="L119" s="26">
        <v>3</v>
      </c>
      <c r="M119" s="27">
        <v>0</v>
      </c>
      <c r="N119" s="28">
        <v>16727</v>
      </c>
      <c r="O119" s="28">
        <f t="shared" si="24"/>
        <v>0</v>
      </c>
      <c r="P119" s="35">
        <v>0</v>
      </c>
      <c r="Q119" s="14">
        <f t="shared" si="25"/>
        <v>29918.400000000001</v>
      </c>
      <c r="R119" s="14">
        <f t="shared" si="26"/>
        <v>23997</v>
      </c>
      <c r="S119" s="39">
        <f>F119+K119+P119</f>
        <v>167344.1</v>
      </c>
      <c r="T119" s="13">
        <f>SUM(Q90:Q119)/SUM(S90:S119)</f>
        <v>0.13904846298791462</v>
      </c>
      <c r="U119" s="13">
        <f>SUM(R90:R119)/SUM(S90:S119)</f>
        <v>0.12552954188020762</v>
      </c>
      <c r="V119" s="13">
        <v>9.6000000000000002E-2</v>
      </c>
      <c r="W119" s="51">
        <f t="shared" si="27"/>
        <v>9.6000000000000002E-2</v>
      </c>
      <c r="X119" s="47">
        <f>S119*W119</f>
        <v>16065.033600000001</v>
      </c>
      <c r="Y119" s="11">
        <f>F119*$W119</f>
        <v>8816.9856</v>
      </c>
      <c r="Z119" s="11">
        <f>K119*$W119</f>
        <v>7248.0479999999998</v>
      </c>
      <c r="AA119" s="11">
        <f>P119*$W119</f>
        <v>0</v>
      </c>
    </row>
    <row r="120" spans="1:27" ht="15" x14ac:dyDescent="0.25">
      <c r="A120" s="9">
        <v>44289</v>
      </c>
      <c r="B120" s="26">
        <v>1</v>
      </c>
      <c r="C120" s="27">
        <v>19646.099999999995</v>
      </c>
      <c r="D120" s="28">
        <v>15649</v>
      </c>
      <c r="E120" s="30">
        <f t="shared" si="22"/>
        <v>15649</v>
      </c>
      <c r="F120" s="31">
        <v>86902</v>
      </c>
      <c r="G120" s="5">
        <v>2</v>
      </c>
      <c r="H120" s="25">
        <v>731.9</v>
      </c>
      <c r="I120" s="12">
        <v>15649</v>
      </c>
      <c r="J120" s="17">
        <f t="shared" si="23"/>
        <v>731.9</v>
      </c>
      <c r="K120" s="19">
        <v>2288.4</v>
      </c>
      <c r="L120" s="26">
        <v>3</v>
      </c>
      <c r="M120" s="27">
        <v>0</v>
      </c>
      <c r="N120" s="28">
        <v>16727</v>
      </c>
      <c r="O120" s="28">
        <f t="shared" si="24"/>
        <v>0</v>
      </c>
      <c r="P120" s="35">
        <v>0</v>
      </c>
      <c r="Q120" s="14">
        <f t="shared" si="25"/>
        <v>20377.999999999996</v>
      </c>
      <c r="R120" s="14">
        <f t="shared" si="26"/>
        <v>16380.9</v>
      </c>
      <c r="S120" s="39">
        <f>F120+K120+P120</f>
        <v>89190.399999999994</v>
      </c>
      <c r="T120" s="13">
        <f>SUM(Q91:Q120)/SUM(S91:S120)</f>
        <v>0.13841443096801287</v>
      </c>
      <c r="U120" s="13">
        <f>SUM(R91:R120)/SUM(S91:S120)</f>
        <v>0.12625187947191663</v>
      </c>
      <c r="V120" s="13">
        <v>9.6000000000000002E-2</v>
      </c>
      <c r="W120" s="51">
        <f t="shared" si="27"/>
        <v>9.6000000000000002E-2</v>
      </c>
      <c r="X120" s="47">
        <f>S120*W120</f>
        <v>8562.2783999999992</v>
      </c>
      <c r="Y120" s="11">
        <f>F120*$W120</f>
        <v>8342.5920000000006</v>
      </c>
      <c r="Z120" s="11">
        <f>K120*$W120</f>
        <v>219.68640000000002</v>
      </c>
      <c r="AA120" s="11">
        <f>P120*$W120</f>
        <v>0</v>
      </c>
    </row>
    <row r="121" spans="1:27" ht="15" x14ac:dyDescent="0.25">
      <c r="A121" s="9">
        <v>44290</v>
      </c>
      <c r="B121" s="26">
        <v>1</v>
      </c>
      <c r="C121" s="27">
        <v>18631.5</v>
      </c>
      <c r="D121" s="28">
        <v>15649</v>
      </c>
      <c r="E121" s="30">
        <f t="shared" si="22"/>
        <v>15649</v>
      </c>
      <c r="F121" s="31">
        <v>77963.799999999988</v>
      </c>
      <c r="G121" s="5">
        <v>2</v>
      </c>
      <c r="H121" s="25">
        <v>0</v>
      </c>
      <c r="I121" s="12">
        <v>15649</v>
      </c>
      <c r="J121" s="12">
        <f t="shared" si="23"/>
        <v>0</v>
      </c>
      <c r="K121" s="19">
        <v>0</v>
      </c>
      <c r="L121" s="26">
        <v>3</v>
      </c>
      <c r="M121" s="27">
        <v>0</v>
      </c>
      <c r="N121" s="28">
        <v>16727</v>
      </c>
      <c r="O121" s="28">
        <f t="shared" si="24"/>
        <v>0</v>
      </c>
      <c r="P121" s="35">
        <v>0</v>
      </c>
      <c r="Q121" s="14">
        <f t="shared" si="25"/>
        <v>18631.5</v>
      </c>
      <c r="R121" s="14">
        <f t="shared" si="26"/>
        <v>15649</v>
      </c>
      <c r="S121" s="39">
        <f>F121+K121+P121</f>
        <v>77963.799999999988</v>
      </c>
      <c r="T121" s="13">
        <f>SUM(Q92:Q121)/SUM(S92:S121)</f>
        <v>0.13948087491855088</v>
      </c>
      <c r="U121" s="13">
        <f>SUM(R92:R121)/SUM(S92:S121)</f>
        <v>0.12607778193019159</v>
      </c>
      <c r="V121" s="13">
        <v>9.6000000000000002E-2</v>
      </c>
      <c r="W121" s="51">
        <f t="shared" si="27"/>
        <v>9.6000000000000002E-2</v>
      </c>
      <c r="X121" s="47">
        <f>S121*W121</f>
        <v>7484.5247999999992</v>
      </c>
      <c r="Y121" s="11">
        <f>F121*$W121</f>
        <v>7484.5247999999992</v>
      </c>
      <c r="Z121" s="11">
        <f>K121*$W121</f>
        <v>0</v>
      </c>
      <c r="AA121" s="11">
        <f>P121*$W121</f>
        <v>0</v>
      </c>
    </row>
    <row r="122" spans="1:27" ht="15" x14ac:dyDescent="0.25">
      <c r="A122" s="9">
        <v>44291</v>
      </c>
      <c r="B122" s="26">
        <v>1</v>
      </c>
      <c r="C122" s="27">
        <v>15876.1</v>
      </c>
      <c r="D122" s="28">
        <v>15649</v>
      </c>
      <c r="E122" s="30">
        <f t="shared" si="22"/>
        <v>15649</v>
      </c>
      <c r="F122" s="31">
        <v>96886.099999999977</v>
      </c>
      <c r="G122" s="5">
        <v>2</v>
      </c>
      <c r="H122" s="25">
        <v>0</v>
      </c>
      <c r="I122" s="12">
        <v>15649</v>
      </c>
      <c r="J122" s="12">
        <f t="shared" si="23"/>
        <v>0</v>
      </c>
      <c r="K122" s="19">
        <v>0</v>
      </c>
      <c r="L122" s="26">
        <v>3</v>
      </c>
      <c r="M122" s="27">
        <v>0</v>
      </c>
      <c r="N122" s="28">
        <v>16727</v>
      </c>
      <c r="O122" s="28">
        <f t="shared" si="24"/>
        <v>0</v>
      </c>
      <c r="P122" s="35">
        <v>0</v>
      </c>
      <c r="Q122" s="14">
        <f t="shared" si="25"/>
        <v>15876.1</v>
      </c>
      <c r="R122" s="14">
        <f t="shared" si="26"/>
        <v>15649</v>
      </c>
      <c r="S122" s="39">
        <f>F122+K122+P122</f>
        <v>96886.099999999977</v>
      </c>
      <c r="T122" s="13">
        <f>SUM(Q93:Q122)/SUM(S93:S122)</f>
        <v>0.14169605647752243</v>
      </c>
      <c r="U122" s="13">
        <f>SUM(R93:R122)/SUM(S93:S122)</f>
        <v>0.12817817626982173</v>
      </c>
      <c r="V122" s="13">
        <v>9.6000000000000002E-2</v>
      </c>
      <c r="W122" s="51">
        <f t="shared" si="27"/>
        <v>9.6000000000000002E-2</v>
      </c>
      <c r="X122" s="47">
        <f>S122*W122</f>
        <v>9301.0655999999981</v>
      </c>
      <c r="Y122" s="11">
        <f>F122*$W122</f>
        <v>9301.0655999999981</v>
      </c>
      <c r="Z122" s="11">
        <f>K122*$W122</f>
        <v>0</v>
      </c>
      <c r="AA122" s="11">
        <f>P122*$W122</f>
        <v>0</v>
      </c>
    </row>
    <row r="123" spans="1:27" ht="15" x14ac:dyDescent="0.25">
      <c r="A123" s="9">
        <v>44292</v>
      </c>
      <c r="B123" s="26">
        <v>1</v>
      </c>
      <c r="C123" s="27">
        <v>338.1</v>
      </c>
      <c r="D123" s="28">
        <v>15649</v>
      </c>
      <c r="E123" s="30">
        <f t="shared" si="22"/>
        <v>338.1</v>
      </c>
      <c r="F123" s="31">
        <v>1402.1</v>
      </c>
      <c r="G123" s="5">
        <v>2</v>
      </c>
      <c r="H123" s="25">
        <v>0</v>
      </c>
      <c r="I123" s="12">
        <v>15649</v>
      </c>
      <c r="J123" s="12">
        <f t="shared" si="23"/>
        <v>0</v>
      </c>
      <c r="K123" s="19">
        <v>0</v>
      </c>
      <c r="L123" s="26">
        <v>3</v>
      </c>
      <c r="M123" s="27">
        <v>0</v>
      </c>
      <c r="N123" s="28">
        <v>16727</v>
      </c>
      <c r="O123" s="28">
        <f t="shared" si="24"/>
        <v>0</v>
      </c>
      <c r="P123" s="35">
        <v>0</v>
      </c>
      <c r="Q123" s="14">
        <f t="shared" si="25"/>
        <v>338.1</v>
      </c>
      <c r="R123" s="14">
        <f t="shared" si="26"/>
        <v>338.1</v>
      </c>
      <c r="S123" s="39">
        <f>F123+K123+P123</f>
        <v>1402.1</v>
      </c>
      <c r="T123" s="13">
        <f>SUM(Q94:Q123)/SUM(S94:S123)</f>
        <v>0.14326838658012642</v>
      </c>
      <c r="U123" s="13">
        <f>SUM(R94:R123)/SUM(S94:S123)</f>
        <v>0.12922563269247411</v>
      </c>
      <c r="V123" s="13">
        <v>9.6000000000000002E-2</v>
      </c>
      <c r="W123" s="51">
        <f t="shared" si="27"/>
        <v>9.6000000000000002E-2</v>
      </c>
      <c r="X123" s="47">
        <f>S123*W123</f>
        <v>134.60159999999999</v>
      </c>
      <c r="Y123" s="11">
        <f>F123*$W123</f>
        <v>134.60159999999999</v>
      </c>
      <c r="Z123" s="11">
        <f>K123*$W123</f>
        <v>0</v>
      </c>
      <c r="AA123" s="11">
        <f>P123*$W123</f>
        <v>0</v>
      </c>
    </row>
    <row r="124" spans="1:27" ht="15" x14ac:dyDescent="0.25">
      <c r="A124" s="9">
        <v>44297</v>
      </c>
      <c r="B124" s="26">
        <v>1</v>
      </c>
      <c r="C124" s="27">
        <v>0</v>
      </c>
      <c r="D124" s="28">
        <v>15649</v>
      </c>
      <c r="E124" s="28">
        <f t="shared" si="22"/>
        <v>0</v>
      </c>
      <c r="F124" s="29">
        <v>0</v>
      </c>
      <c r="G124" s="5">
        <v>2</v>
      </c>
      <c r="H124" s="25">
        <v>0</v>
      </c>
      <c r="I124" s="12">
        <v>15649</v>
      </c>
      <c r="J124" s="12">
        <f t="shared" si="23"/>
        <v>0</v>
      </c>
      <c r="K124" s="19">
        <v>0</v>
      </c>
      <c r="L124" s="26">
        <v>3</v>
      </c>
      <c r="M124" s="27">
        <v>61.399999999999991</v>
      </c>
      <c r="N124" s="28">
        <v>16727</v>
      </c>
      <c r="O124" s="28">
        <f t="shared" si="24"/>
        <v>61.399999999999991</v>
      </c>
      <c r="P124" s="35">
        <v>4533.7</v>
      </c>
      <c r="Q124" s="14">
        <f t="shared" si="25"/>
        <v>61.399999999999991</v>
      </c>
      <c r="R124" s="14">
        <f t="shared" si="26"/>
        <v>61.399999999999991</v>
      </c>
      <c r="S124" s="39">
        <f>F124+K124+P124</f>
        <v>4533.7</v>
      </c>
      <c r="T124" s="13">
        <f>SUM(Q95:Q124)/SUM(S95:S124)</f>
        <v>0.14262186096831203</v>
      </c>
      <c r="U124" s="13">
        <f>SUM(R95:R124)/SUM(S95:S124)</f>
        <v>0.12811537119051519</v>
      </c>
      <c r="V124" s="13">
        <v>9.6000000000000002E-2</v>
      </c>
      <c r="W124" s="51">
        <f t="shared" si="27"/>
        <v>9.6000000000000002E-2</v>
      </c>
      <c r="X124" s="47">
        <f>S124*W124</f>
        <v>435.23519999999996</v>
      </c>
      <c r="Y124" s="11">
        <f>F124*$W124</f>
        <v>0</v>
      </c>
      <c r="Z124" s="11">
        <f>K124*$W124</f>
        <v>0</v>
      </c>
      <c r="AA124" s="11">
        <f>P124*$W124</f>
        <v>435.23519999999996</v>
      </c>
    </row>
    <row r="125" spans="1:27" ht="15" x14ac:dyDescent="0.25">
      <c r="A125" s="9">
        <v>44298</v>
      </c>
      <c r="B125" s="26">
        <v>1</v>
      </c>
      <c r="C125" s="27">
        <v>0</v>
      </c>
      <c r="D125" s="28">
        <v>15649</v>
      </c>
      <c r="E125" s="28">
        <f t="shared" si="22"/>
        <v>0</v>
      </c>
      <c r="F125" s="29">
        <v>0</v>
      </c>
      <c r="G125" s="5">
        <v>2</v>
      </c>
      <c r="H125" s="25">
        <v>0</v>
      </c>
      <c r="I125" s="12">
        <v>15649</v>
      </c>
      <c r="J125" s="12">
        <f t="shared" si="23"/>
        <v>0</v>
      </c>
      <c r="K125" s="19">
        <v>0</v>
      </c>
      <c r="L125" s="26">
        <v>3</v>
      </c>
      <c r="M125" s="27">
        <v>5107.7000000000007</v>
      </c>
      <c r="N125" s="28">
        <v>16727</v>
      </c>
      <c r="O125" s="28">
        <f t="shared" si="24"/>
        <v>5107.7000000000007</v>
      </c>
      <c r="P125" s="35">
        <v>28194.1</v>
      </c>
      <c r="Q125" s="14">
        <f t="shared" si="25"/>
        <v>5107.7000000000007</v>
      </c>
      <c r="R125" s="14">
        <f t="shared" si="26"/>
        <v>5107.7000000000007</v>
      </c>
      <c r="S125" s="39">
        <f>F125+K125+P125</f>
        <v>28194.1</v>
      </c>
      <c r="T125" s="13">
        <f>SUM(Q96:Q125)/SUM(S96:S125)</f>
        <v>0.14452511830798895</v>
      </c>
      <c r="U125" s="13">
        <f>SUM(R96:R125)/SUM(S96:S125)</f>
        <v>0.12972477587746528</v>
      </c>
      <c r="V125" s="13">
        <v>9.6000000000000002E-2</v>
      </c>
      <c r="W125" s="51">
        <f t="shared" si="27"/>
        <v>9.6000000000000002E-2</v>
      </c>
      <c r="X125" s="47">
        <f>S125*W125</f>
        <v>2706.6336000000001</v>
      </c>
      <c r="Y125" s="11">
        <f>F125*$W125</f>
        <v>0</v>
      </c>
      <c r="Z125" s="11">
        <f>K125*$W125</f>
        <v>0</v>
      </c>
      <c r="AA125" s="11">
        <f>P125*$W125</f>
        <v>2706.6336000000001</v>
      </c>
    </row>
    <row r="126" spans="1:27" ht="15" x14ac:dyDescent="0.25">
      <c r="A126" s="9">
        <v>44299</v>
      </c>
      <c r="B126" s="26">
        <v>1</v>
      </c>
      <c r="C126" s="27">
        <v>0</v>
      </c>
      <c r="D126" s="28">
        <v>15649</v>
      </c>
      <c r="E126" s="28">
        <f t="shared" si="22"/>
        <v>0</v>
      </c>
      <c r="F126" s="29">
        <v>0</v>
      </c>
      <c r="G126" s="5">
        <v>2</v>
      </c>
      <c r="H126" s="25">
        <v>0</v>
      </c>
      <c r="I126" s="12">
        <v>15649</v>
      </c>
      <c r="J126" s="12">
        <f t="shared" si="23"/>
        <v>0</v>
      </c>
      <c r="K126" s="19">
        <v>0</v>
      </c>
      <c r="L126" s="26">
        <v>3</v>
      </c>
      <c r="M126" s="27">
        <v>7305.9000000000005</v>
      </c>
      <c r="N126" s="28">
        <v>16727</v>
      </c>
      <c r="O126" s="28">
        <f t="shared" si="24"/>
        <v>7305.9000000000005</v>
      </c>
      <c r="P126" s="35">
        <v>74696.89999999998</v>
      </c>
      <c r="Q126" s="14">
        <f t="shared" si="25"/>
        <v>7305.9000000000005</v>
      </c>
      <c r="R126" s="14">
        <f t="shared" si="26"/>
        <v>7305.9000000000005</v>
      </c>
      <c r="S126" s="39">
        <f>F126+K126+P126</f>
        <v>74696.89999999998</v>
      </c>
      <c r="T126" s="13">
        <f>SUM(Q97:Q126)/SUM(S97:S126)</f>
        <v>0.14464204175973117</v>
      </c>
      <c r="U126" s="13">
        <f>SUM(R97:R126)/SUM(S97:S126)</f>
        <v>0.12984445323664359</v>
      </c>
      <c r="V126" s="13">
        <v>9.6000000000000002E-2</v>
      </c>
      <c r="W126" s="51">
        <f t="shared" si="27"/>
        <v>9.6000000000000002E-2</v>
      </c>
      <c r="X126" s="47">
        <f>S126*W126</f>
        <v>7170.9023999999981</v>
      </c>
      <c r="Y126" s="11">
        <f>F126*$W126</f>
        <v>0</v>
      </c>
      <c r="Z126" s="11">
        <f>K126*$W126</f>
        <v>0</v>
      </c>
      <c r="AA126" s="11">
        <f>P126*$W126</f>
        <v>7170.9023999999981</v>
      </c>
    </row>
    <row r="127" spans="1:27" ht="15" x14ac:dyDescent="0.25">
      <c r="A127" s="9">
        <v>44300</v>
      </c>
      <c r="B127" s="26">
        <v>1</v>
      </c>
      <c r="C127" s="27">
        <v>0</v>
      </c>
      <c r="D127" s="28">
        <v>15649</v>
      </c>
      <c r="E127" s="28">
        <f t="shared" si="22"/>
        <v>0</v>
      </c>
      <c r="F127" s="29">
        <v>0</v>
      </c>
      <c r="G127" s="5">
        <v>2</v>
      </c>
      <c r="H127" s="25">
        <v>0</v>
      </c>
      <c r="I127" s="12">
        <v>15649</v>
      </c>
      <c r="J127" s="12">
        <f t="shared" si="23"/>
        <v>0</v>
      </c>
      <c r="K127" s="19">
        <v>0</v>
      </c>
      <c r="L127" s="26">
        <v>3</v>
      </c>
      <c r="M127" s="27">
        <v>8288.9</v>
      </c>
      <c r="N127" s="28">
        <v>16727</v>
      </c>
      <c r="O127" s="28">
        <f t="shared" si="24"/>
        <v>8288.9</v>
      </c>
      <c r="P127" s="35">
        <v>86880.099999999991</v>
      </c>
      <c r="Q127" s="14">
        <f t="shared" si="25"/>
        <v>8288.9</v>
      </c>
      <c r="R127" s="14">
        <f t="shared" si="26"/>
        <v>8288.9</v>
      </c>
      <c r="S127" s="39">
        <f>F127+K127+P127</f>
        <v>86880.099999999991</v>
      </c>
      <c r="T127" s="13">
        <f>SUM(Q98:Q127)/SUM(S98:S127)</f>
        <v>0.14472244472175155</v>
      </c>
      <c r="U127" s="13">
        <f>SUM(R98:R127)/SUM(S98:S127)</f>
        <v>0.12993789792735977</v>
      </c>
      <c r="V127" s="13">
        <v>9.6000000000000002E-2</v>
      </c>
      <c r="W127" s="51">
        <f t="shared" si="27"/>
        <v>9.6000000000000002E-2</v>
      </c>
      <c r="X127" s="47">
        <f>S127*W127</f>
        <v>8340.489599999999</v>
      </c>
      <c r="Y127" s="11">
        <f>F127*$W127</f>
        <v>0</v>
      </c>
      <c r="Z127" s="11">
        <f>K127*$W127</f>
        <v>0</v>
      </c>
      <c r="AA127" s="11">
        <f>P127*$W127</f>
        <v>8340.489599999999</v>
      </c>
    </row>
    <row r="128" spans="1:27" ht="15" x14ac:dyDescent="0.25">
      <c r="A128" s="9">
        <v>44301</v>
      </c>
      <c r="B128" s="26">
        <v>1</v>
      </c>
      <c r="C128" s="27">
        <v>0</v>
      </c>
      <c r="D128" s="28">
        <v>15649</v>
      </c>
      <c r="E128" s="28">
        <f t="shared" si="22"/>
        <v>0</v>
      </c>
      <c r="F128" s="29">
        <v>0</v>
      </c>
      <c r="G128" s="5">
        <v>2</v>
      </c>
      <c r="H128" s="25">
        <v>0</v>
      </c>
      <c r="I128" s="12">
        <v>15649</v>
      </c>
      <c r="J128" s="12">
        <f t="shared" si="23"/>
        <v>0</v>
      </c>
      <c r="K128" s="19">
        <v>0</v>
      </c>
      <c r="L128" s="26">
        <v>3</v>
      </c>
      <c r="M128" s="27">
        <v>10370.599999999999</v>
      </c>
      <c r="N128" s="28">
        <v>16727</v>
      </c>
      <c r="O128" s="28">
        <f t="shared" si="24"/>
        <v>10370.599999999999</v>
      </c>
      <c r="P128" s="35">
        <v>109826.19999999998</v>
      </c>
      <c r="Q128" s="14">
        <f t="shared" si="25"/>
        <v>10370.599999999999</v>
      </c>
      <c r="R128" s="14">
        <f t="shared" si="26"/>
        <v>10370.599999999999</v>
      </c>
      <c r="S128" s="39">
        <f>F128+K128+P128</f>
        <v>109826.19999999998</v>
      </c>
      <c r="T128" s="13">
        <f>SUM(Q99:Q128)/SUM(S99:S128)</f>
        <v>0.14441253929210085</v>
      </c>
      <c r="U128" s="13">
        <f>SUM(R99:R128)/SUM(S99:S128)</f>
        <v>0.12973870650010605</v>
      </c>
      <c r="V128" s="13">
        <v>9.6000000000000002E-2</v>
      </c>
      <c r="W128" s="51">
        <f t="shared" si="27"/>
        <v>9.6000000000000002E-2</v>
      </c>
      <c r="X128" s="47">
        <f>S128*W128</f>
        <v>10543.315199999999</v>
      </c>
      <c r="Y128" s="11">
        <f>F128*$W128</f>
        <v>0</v>
      </c>
      <c r="Z128" s="11">
        <f>K128*$W128</f>
        <v>0</v>
      </c>
      <c r="AA128" s="11">
        <f>P128*$W128</f>
        <v>10543.315199999999</v>
      </c>
    </row>
    <row r="129" spans="1:27" ht="15" x14ac:dyDescent="0.25">
      <c r="A129" s="9">
        <v>44302</v>
      </c>
      <c r="B129" s="26">
        <v>1</v>
      </c>
      <c r="C129" s="27">
        <v>0</v>
      </c>
      <c r="D129" s="28">
        <v>15649</v>
      </c>
      <c r="E129" s="28">
        <f t="shared" si="22"/>
        <v>0</v>
      </c>
      <c r="F129" s="29">
        <v>0</v>
      </c>
      <c r="G129" s="5">
        <v>2</v>
      </c>
      <c r="H129" s="25">
        <v>0</v>
      </c>
      <c r="I129" s="12">
        <v>15649</v>
      </c>
      <c r="J129" s="12">
        <f t="shared" si="23"/>
        <v>0</v>
      </c>
      <c r="K129" s="19">
        <v>0</v>
      </c>
      <c r="L129" s="26">
        <v>3</v>
      </c>
      <c r="M129" s="27">
        <v>8854.7000000000007</v>
      </c>
      <c r="N129" s="28">
        <v>16727</v>
      </c>
      <c r="O129" s="28">
        <f t="shared" si="24"/>
        <v>8854.7000000000007</v>
      </c>
      <c r="P129" s="35">
        <v>92878.099999999991</v>
      </c>
      <c r="Q129" s="14">
        <f t="shared" si="25"/>
        <v>8854.7000000000007</v>
      </c>
      <c r="R129" s="14">
        <f t="shared" si="26"/>
        <v>8854.7000000000007</v>
      </c>
      <c r="S129" s="39">
        <f>F129+K129+P129</f>
        <v>92878.099999999991</v>
      </c>
      <c r="T129" s="13">
        <f>SUM(Q100:Q129)/SUM(S100:S129)</f>
        <v>0.14433370850611035</v>
      </c>
      <c r="U129" s="13">
        <f>SUM(R100:R129)/SUM(S100:S129)</f>
        <v>0.12970616540577704</v>
      </c>
      <c r="V129" s="13">
        <v>9.6000000000000002E-2</v>
      </c>
      <c r="W129" s="51">
        <f t="shared" si="27"/>
        <v>9.6000000000000002E-2</v>
      </c>
      <c r="X129" s="47">
        <f>S129*W129</f>
        <v>8916.2975999999999</v>
      </c>
      <c r="Y129" s="11">
        <f>F129*$W129</f>
        <v>0</v>
      </c>
      <c r="Z129" s="11">
        <f>K129*$W129</f>
        <v>0</v>
      </c>
      <c r="AA129" s="11">
        <f>P129*$W129</f>
        <v>8916.2975999999999</v>
      </c>
    </row>
    <row r="130" spans="1:27" ht="15" x14ac:dyDescent="0.25">
      <c r="A130" s="9">
        <v>44303</v>
      </c>
      <c r="B130" s="26">
        <v>1</v>
      </c>
      <c r="C130" s="27">
        <v>0</v>
      </c>
      <c r="D130" s="28">
        <v>15649</v>
      </c>
      <c r="E130" s="28">
        <f t="shared" si="22"/>
        <v>0</v>
      </c>
      <c r="F130" s="29">
        <v>0</v>
      </c>
      <c r="G130" s="5">
        <v>2</v>
      </c>
      <c r="H130" s="25">
        <v>0</v>
      </c>
      <c r="I130" s="12">
        <v>15649</v>
      </c>
      <c r="J130" s="12">
        <f t="shared" si="23"/>
        <v>0</v>
      </c>
      <c r="K130" s="19">
        <v>0</v>
      </c>
      <c r="L130" s="26">
        <v>3</v>
      </c>
      <c r="M130" s="27">
        <v>11112.900000000003</v>
      </c>
      <c r="N130" s="28">
        <v>16727</v>
      </c>
      <c r="O130" s="28">
        <f t="shared" si="24"/>
        <v>11112.900000000003</v>
      </c>
      <c r="P130" s="35">
        <v>117565.79999999999</v>
      </c>
      <c r="Q130" s="14">
        <f t="shared" si="25"/>
        <v>11112.900000000003</v>
      </c>
      <c r="R130" s="14">
        <f t="shared" si="26"/>
        <v>11112.900000000003</v>
      </c>
      <c r="S130" s="39">
        <f>F130+K130+P130</f>
        <v>117565.79999999999</v>
      </c>
      <c r="T130" s="13">
        <f>SUM(Q101:Q130)/SUM(S101:S130)</f>
        <v>0.14414294416467685</v>
      </c>
      <c r="U130" s="13">
        <f>SUM(R101:R130)/SUM(S101:S130)</f>
        <v>0.12959013137723108</v>
      </c>
      <c r="V130" s="13">
        <v>9.6000000000000002E-2</v>
      </c>
      <c r="W130" s="51">
        <f t="shared" si="27"/>
        <v>9.6000000000000002E-2</v>
      </c>
      <c r="X130" s="47">
        <f>S130*W130</f>
        <v>11286.316799999999</v>
      </c>
      <c r="Y130" s="11">
        <f>F130*$W130</f>
        <v>0</v>
      </c>
      <c r="Z130" s="11">
        <f>K130*$W130</f>
        <v>0</v>
      </c>
      <c r="AA130" s="11">
        <f>P130*$W130</f>
        <v>11286.316799999999</v>
      </c>
    </row>
    <row r="131" spans="1:27" ht="15" x14ac:dyDescent="0.25">
      <c r="A131" s="9">
        <v>44304</v>
      </c>
      <c r="B131" s="26">
        <v>1</v>
      </c>
      <c r="C131" s="27">
        <v>0</v>
      </c>
      <c r="D131" s="28">
        <v>15649</v>
      </c>
      <c r="E131" s="28">
        <f t="shared" si="22"/>
        <v>0</v>
      </c>
      <c r="F131" s="29">
        <v>0</v>
      </c>
      <c r="G131" s="5">
        <v>2</v>
      </c>
      <c r="H131" s="25">
        <v>0</v>
      </c>
      <c r="I131" s="12">
        <v>15649</v>
      </c>
      <c r="J131" s="12">
        <f t="shared" si="23"/>
        <v>0</v>
      </c>
      <c r="K131" s="19">
        <v>0</v>
      </c>
      <c r="L131" s="26">
        <v>3</v>
      </c>
      <c r="M131" s="27">
        <v>8349.9</v>
      </c>
      <c r="N131" s="28">
        <v>16727</v>
      </c>
      <c r="O131" s="28">
        <f t="shared" si="24"/>
        <v>8349.9</v>
      </c>
      <c r="P131" s="35">
        <v>85041.400000000009</v>
      </c>
      <c r="Q131" s="14">
        <f t="shared" si="25"/>
        <v>8349.9</v>
      </c>
      <c r="R131" s="14">
        <f t="shared" si="26"/>
        <v>8349.9</v>
      </c>
      <c r="S131" s="39">
        <f>F131+K131+P131</f>
        <v>85041.400000000009</v>
      </c>
      <c r="T131" s="13">
        <f>SUM(Q102:Q131)/SUM(S102:S131)</f>
        <v>0.1442107476935941</v>
      </c>
      <c r="U131" s="13">
        <f>SUM(R102:R131)/SUM(S102:S131)</f>
        <v>0.12964625604728938</v>
      </c>
      <c r="V131" s="13">
        <v>9.6000000000000002E-2</v>
      </c>
      <c r="W131" s="51">
        <f t="shared" si="27"/>
        <v>9.6000000000000002E-2</v>
      </c>
      <c r="X131" s="47">
        <f>S131*W131</f>
        <v>8163.974400000001</v>
      </c>
      <c r="Y131" s="11">
        <f>F131*$W131</f>
        <v>0</v>
      </c>
      <c r="Z131" s="11">
        <f>K131*$W131</f>
        <v>0</v>
      </c>
      <c r="AA131" s="11">
        <f>P131*$W131</f>
        <v>8163.974400000001</v>
      </c>
    </row>
    <row r="132" spans="1:27" ht="15" x14ac:dyDescent="0.25">
      <c r="A132" s="9">
        <v>44305</v>
      </c>
      <c r="B132" s="26">
        <v>1</v>
      </c>
      <c r="C132" s="27">
        <v>0</v>
      </c>
      <c r="D132" s="28">
        <v>15649</v>
      </c>
      <c r="E132" s="28">
        <f t="shared" si="22"/>
        <v>0</v>
      </c>
      <c r="F132" s="29">
        <v>0</v>
      </c>
      <c r="G132" s="5">
        <v>2</v>
      </c>
      <c r="H132" s="25">
        <v>0</v>
      </c>
      <c r="I132" s="12">
        <v>15649</v>
      </c>
      <c r="J132" s="12">
        <f t="shared" si="23"/>
        <v>0</v>
      </c>
      <c r="K132" s="19">
        <v>0</v>
      </c>
      <c r="L132" s="26">
        <v>3</v>
      </c>
      <c r="M132" s="27">
        <v>10134.800000000001</v>
      </c>
      <c r="N132" s="28">
        <v>16727</v>
      </c>
      <c r="O132" s="28">
        <f t="shared" si="24"/>
        <v>10134.800000000001</v>
      </c>
      <c r="P132" s="35">
        <v>105271.6</v>
      </c>
      <c r="Q132" s="14">
        <f t="shared" si="25"/>
        <v>10134.800000000001</v>
      </c>
      <c r="R132" s="14">
        <f t="shared" si="26"/>
        <v>10134.800000000001</v>
      </c>
      <c r="S132" s="39">
        <f>F132+K132+P132</f>
        <v>105271.6</v>
      </c>
      <c r="T132" s="13">
        <f>SUM(Q103:Q132)/SUM(S103:S132)</f>
        <v>0.1437590215111402</v>
      </c>
      <c r="U132" s="13">
        <f>SUM(R103:R132)/SUM(S103:S132)</f>
        <v>0.12932985753857193</v>
      </c>
      <c r="V132" s="13">
        <v>9.6000000000000002E-2</v>
      </c>
      <c r="W132" s="51">
        <f t="shared" si="27"/>
        <v>9.6000000000000002E-2</v>
      </c>
      <c r="X132" s="47">
        <f>S132*W132</f>
        <v>10106.073600000002</v>
      </c>
      <c r="Y132" s="11">
        <f>F132*$W132</f>
        <v>0</v>
      </c>
      <c r="Z132" s="11">
        <f>K132*$W132</f>
        <v>0</v>
      </c>
      <c r="AA132" s="11">
        <f>P132*$W132</f>
        <v>10106.073600000002</v>
      </c>
    </row>
    <row r="133" spans="1:27" ht="15" x14ac:dyDescent="0.25">
      <c r="A133" s="9">
        <v>44306</v>
      </c>
      <c r="B133" s="26">
        <v>1</v>
      </c>
      <c r="C133" s="27">
        <v>0</v>
      </c>
      <c r="D133" s="28">
        <v>15649</v>
      </c>
      <c r="E133" s="28">
        <f t="shared" si="22"/>
        <v>0</v>
      </c>
      <c r="F133" s="29">
        <v>0</v>
      </c>
      <c r="G133" s="5">
        <v>2</v>
      </c>
      <c r="H133" s="25">
        <v>0</v>
      </c>
      <c r="I133" s="12">
        <v>15649</v>
      </c>
      <c r="J133" s="12">
        <f t="shared" si="23"/>
        <v>0</v>
      </c>
      <c r="K133" s="19">
        <v>0</v>
      </c>
      <c r="L133" s="26">
        <v>3</v>
      </c>
      <c r="M133" s="27">
        <v>10783.800000000001</v>
      </c>
      <c r="N133" s="28">
        <v>16727</v>
      </c>
      <c r="O133" s="28">
        <f t="shared" si="24"/>
        <v>10783.800000000001</v>
      </c>
      <c r="P133" s="35">
        <v>112886.49999999997</v>
      </c>
      <c r="Q133" s="14">
        <f t="shared" si="25"/>
        <v>10783.800000000001</v>
      </c>
      <c r="R133" s="14">
        <f t="shared" si="26"/>
        <v>10783.800000000001</v>
      </c>
      <c r="S133" s="39">
        <f>F133+K133+P133</f>
        <v>112886.49999999997</v>
      </c>
      <c r="T133" s="13">
        <f>SUM(Q104:Q133)/SUM(S104:S133)</f>
        <v>0.14313710656363551</v>
      </c>
      <c r="U133" s="13">
        <f>SUM(R104:R133)/SUM(S104:S133)</f>
        <v>0.12887537457702422</v>
      </c>
      <c r="V133" s="13">
        <v>9.6000000000000002E-2</v>
      </c>
      <c r="W133" s="51">
        <f t="shared" si="27"/>
        <v>9.6000000000000002E-2</v>
      </c>
      <c r="X133" s="47">
        <f>S133*W133</f>
        <v>10837.103999999998</v>
      </c>
      <c r="Y133" s="11">
        <f>F133*$W133</f>
        <v>0</v>
      </c>
      <c r="Z133" s="11">
        <f>K133*$W133</f>
        <v>0</v>
      </c>
      <c r="AA133" s="11">
        <f>P133*$W133</f>
        <v>10837.103999999998</v>
      </c>
    </row>
    <row r="134" spans="1:27" ht="15" x14ac:dyDescent="0.25">
      <c r="A134" s="9">
        <v>44307</v>
      </c>
      <c r="B134" s="26">
        <v>1</v>
      </c>
      <c r="C134" s="27">
        <v>0</v>
      </c>
      <c r="D134" s="28">
        <v>15649</v>
      </c>
      <c r="E134" s="28">
        <f t="shared" ref="E134:E197" si="28">MIN(C134:D134)</f>
        <v>0</v>
      </c>
      <c r="F134" s="29">
        <v>0</v>
      </c>
      <c r="G134" s="5">
        <v>2</v>
      </c>
      <c r="H134" s="25">
        <v>0</v>
      </c>
      <c r="I134" s="12">
        <v>15649</v>
      </c>
      <c r="J134" s="12">
        <f t="shared" ref="J134:J197" si="29">MIN(H134:I134)</f>
        <v>0</v>
      </c>
      <c r="K134" s="19">
        <v>0</v>
      </c>
      <c r="L134" s="26">
        <v>3</v>
      </c>
      <c r="M134" s="27">
        <v>9898.9999999999982</v>
      </c>
      <c r="N134" s="28">
        <v>16727</v>
      </c>
      <c r="O134" s="28">
        <f t="shared" ref="O134:O197" si="30">MIN(M134:N134)</f>
        <v>9898.9999999999982</v>
      </c>
      <c r="P134" s="35">
        <v>105124.59999999998</v>
      </c>
      <c r="Q134" s="14">
        <f t="shared" ref="Q134:Q197" si="31">C134+H134+M134</f>
        <v>9898.9999999999982</v>
      </c>
      <c r="R134" s="14">
        <f t="shared" ref="R134:R197" si="32">E134+J134+O134</f>
        <v>9898.9999999999982</v>
      </c>
      <c r="S134" s="39">
        <f>F134+K134+P134</f>
        <v>105124.59999999998</v>
      </c>
      <c r="T134" s="13">
        <f>SUM(Q105:Q134)/SUM(S105:S134)</f>
        <v>0.14250448242656663</v>
      </c>
      <c r="U134" s="13">
        <f>SUM(R105:R134)/SUM(S105:S134)</f>
        <v>0.12840219517564994</v>
      </c>
      <c r="V134" s="13">
        <v>9.6000000000000002E-2</v>
      </c>
      <c r="W134" s="51">
        <f t="shared" si="27"/>
        <v>9.6000000000000002E-2</v>
      </c>
      <c r="X134" s="47">
        <f>S134*W134</f>
        <v>10091.961599999999</v>
      </c>
      <c r="Y134" s="11">
        <f>F134*$W134</f>
        <v>0</v>
      </c>
      <c r="Z134" s="11">
        <f>K134*$W134</f>
        <v>0</v>
      </c>
      <c r="AA134" s="11">
        <f>P134*$W134</f>
        <v>10091.961599999999</v>
      </c>
    </row>
    <row r="135" spans="1:27" ht="15" x14ac:dyDescent="0.25">
      <c r="A135" s="9">
        <v>44308</v>
      </c>
      <c r="B135" s="26">
        <v>1</v>
      </c>
      <c r="C135" s="27">
        <v>0</v>
      </c>
      <c r="D135" s="28">
        <v>15649</v>
      </c>
      <c r="E135" s="28">
        <f t="shared" si="28"/>
        <v>0</v>
      </c>
      <c r="F135" s="29">
        <v>0</v>
      </c>
      <c r="G135" s="5">
        <v>2</v>
      </c>
      <c r="H135" s="25">
        <v>0</v>
      </c>
      <c r="I135" s="12">
        <v>15649</v>
      </c>
      <c r="J135" s="12">
        <f t="shared" si="29"/>
        <v>0</v>
      </c>
      <c r="K135" s="19">
        <v>0</v>
      </c>
      <c r="L135" s="26">
        <v>3</v>
      </c>
      <c r="M135" s="27">
        <v>11305.399999999998</v>
      </c>
      <c r="N135" s="28">
        <v>16727</v>
      </c>
      <c r="O135" s="28">
        <f t="shared" si="30"/>
        <v>11305.399999999998</v>
      </c>
      <c r="P135" s="35">
        <v>119651.60000000002</v>
      </c>
      <c r="Q135" s="14">
        <f t="shared" si="31"/>
        <v>11305.399999999998</v>
      </c>
      <c r="R135" s="14">
        <f t="shared" si="32"/>
        <v>11305.399999999998</v>
      </c>
      <c r="S135" s="39">
        <f>F135+K135+P135</f>
        <v>119651.60000000002</v>
      </c>
      <c r="T135" s="13">
        <f>SUM(Q106:Q135)/SUM(S106:S135)</f>
        <v>0.14176382815819927</v>
      </c>
      <c r="U135" s="13">
        <f>SUM(R106:R135)/SUM(S106:S135)</f>
        <v>0.12785523945708313</v>
      </c>
      <c r="V135" s="13">
        <v>9.6000000000000002E-2</v>
      </c>
      <c r="W135" s="51">
        <f t="shared" si="27"/>
        <v>9.6000000000000002E-2</v>
      </c>
      <c r="X135" s="47">
        <f>S135*W135</f>
        <v>11486.553600000003</v>
      </c>
      <c r="Y135" s="11">
        <f>F135*$W135</f>
        <v>0</v>
      </c>
      <c r="Z135" s="11">
        <f>K135*$W135</f>
        <v>0</v>
      </c>
      <c r="AA135" s="11">
        <f>P135*$W135</f>
        <v>11486.553600000003</v>
      </c>
    </row>
    <row r="136" spans="1:27" ht="15" x14ac:dyDescent="0.25">
      <c r="A136" s="9">
        <v>44309</v>
      </c>
      <c r="B136" s="26">
        <v>1</v>
      </c>
      <c r="C136" s="27">
        <v>0</v>
      </c>
      <c r="D136" s="28">
        <v>15649</v>
      </c>
      <c r="E136" s="28">
        <f t="shared" si="28"/>
        <v>0</v>
      </c>
      <c r="F136" s="29">
        <v>0</v>
      </c>
      <c r="G136" s="5">
        <v>2</v>
      </c>
      <c r="H136" s="25">
        <v>0</v>
      </c>
      <c r="I136" s="12">
        <v>15649</v>
      </c>
      <c r="J136" s="12">
        <f t="shared" si="29"/>
        <v>0</v>
      </c>
      <c r="K136" s="19">
        <v>0</v>
      </c>
      <c r="L136" s="26">
        <v>3</v>
      </c>
      <c r="M136" s="27">
        <v>10095.399999999998</v>
      </c>
      <c r="N136" s="28">
        <v>16727</v>
      </c>
      <c r="O136" s="28">
        <f t="shared" si="30"/>
        <v>10095.399999999998</v>
      </c>
      <c r="P136" s="35">
        <v>105663.00000000001</v>
      </c>
      <c r="Q136" s="14">
        <f t="shared" si="31"/>
        <v>10095.399999999998</v>
      </c>
      <c r="R136" s="14">
        <f t="shared" si="32"/>
        <v>10095.399999999998</v>
      </c>
      <c r="S136" s="39">
        <f>F136+K136+P136</f>
        <v>105663.00000000001</v>
      </c>
      <c r="T136" s="13">
        <f>SUM(Q107:Q136)/SUM(S107:S136)</f>
        <v>0.14112254947695144</v>
      </c>
      <c r="U136" s="13">
        <f>SUM(R107:R136)/SUM(S107:S136)</f>
        <v>0.12737893852821131</v>
      </c>
      <c r="V136" s="13">
        <v>9.6000000000000002E-2</v>
      </c>
      <c r="W136" s="51">
        <f t="shared" si="27"/>
        <v>9.6000000000000002E-2</v>
      </c>
      <c r="X136" s="47">
        <f>S136*W136</f>
        <v>10143.648000000001</v>
      </c>
      <c r="Y136" s="11">
        <f>F136*$W136</f>
        <v>0</v>
      </c>
      <c r="Z136" s="11">
        <f>K136*$W136</f>
        <v>0</v>
      </c>
      <c r="AA136" s="11">
        <f>P136*$W136</f>
        <v>10143.648000000001</v>
      </c>
    </row>
    <row r="137" spans="1:27" ht="15" x14ac:dyDescent="0.25">
      <c r="A137" s="9">
        <v>44310</v>
      </c>
      <c r="B137" s="26">
        <v>1</v>
      </c>
      <c r="C137" s="27">
        <v>0</v>
      </c>
      <c r="D137" s="28">
        <v>15649</v>
      </c>
      <c r="E137" s="28">
        <f t="shared" si="28"/>
        <v>0</v>
      </c>
      <c r="F137" s="29">
        <v>0</v>
      </c>
      <c r="G137" s="5">
        <v>2</v>
      </c>
      <c r="H137" s="25">
        <v>0</v>
      </c>
      <c r="I137" s="12">
        <v>15649</v>
      </c>
      <c r="J137" s="12">
        <f t="shared" si="29"/>
        <v>0</v>
      </c>
      <c r="K137" s="19">
        <v>0</v>
      </c>
      <c r="L137" s="26">
        <v>3</v>
      </c>
      <c r="M137" s="27">
        <v>8930.1999999999989</v>
      </c>
      <c r="N137" s="28">
        <v>16727</v>
      </c>
      <c r="O137" s="28">
        <f t="shared" si="30"/>
        <v>8930.1999999999989</v>
      </c>
      <c r="P137" s="35">
        <v>94556.199999999983</v>
      </c>
      <c r="Q137" s="14">
        <f t="shared" si="31"/>
        <v>8930.1999999999989</v>
      </c>
      <c r="R137" s="14">
        <f t="shared" si="32"/>
        <v>8930.1999999999989</v>
      </c>
      <c r="S137" s="39">
        <f>F137+K137+P137</f>
        <v>94556.199999999983</v>
      </c>
      <c r="T137" s="13">
        <f>SUM(Q108:Q137)/SUM(S108:S137)</f>
        <v>0.13851172163869743</v>
      </c>
      <c r="U137" s="13">
        <f>SUM(R108:R137)/SUM(S108:S137)</f>
        <v>0.12469360826706212</v>
      </c>
      <c r="V137" s="13">
        <v>9.6000000000000002E-2</v>
      </c>
      <c r="W137" s="51">
        <f t="shared" si="27"/>
        <v>9.6000000000000002E-2</v>
      </c>
      <c r="X137" s="47">
        <f>S137*W137</f>
        <v>9077.395199999999</v>
      </c>
      <c r="Y137" s="11">
        <f>F137*$W137</f>
        <v>0</v>
      </c>
      <c r="Z137" s="11">
        <f>K137*$W137</f>
        <v>0</v>
      </c>
      <c r="AA137" s="11">
        <f>P137*$W137</f>
        <v>9077.395199999999</v>
      </c>
    </row>
    <row r="138" spans="1:27" ht="15" x14ac:dyDescent="0.25">
      <c r="A138" s="9">
        <v>44311</v>
      </c>
      <c r="B138" s="26">
        <v>1</v>
      </c>
      <c r="C138" s="27">
        <v>0</v>
      </c>
      <c r="D138" s="28">
        <v>15649</v>
      </c>
      <c r="E138" s="28">
        <f t="shared" si="28"/>
        <v>0</v>
      </c>
      <c r="F138" s="29">
        <v>0</v>
      </c>
      <c r="G138" s="5">
        <v>2</v>
      </c>
      <c r="H138" s="25">
        <v>0</v>
      </c>
      <c r="I138" s="12">
        <v>15649</v>
      </c>
      <c r="J138" s="12">
        <f t="shared" si="29"/>
        <v>0</v>
      </c>
      <c r="K138" s="19">
        <v>0</v>
      </c>
      <c r="L138" s="26">
        <v>3</v>
      </c>
      <c r="M138" s="27">
        <v>7280.9000000000015</v>
      </c>
      <c r="N138" s="28">
        <v>16727</v>
      </c>
      <c r="O138" s="28">
        <f t="shared" si="30"/>
        <v>7280.9000000000015</v>
      </c>
      <c r="P138" s="35">
        <v>76259.099999999991</v>
      </c>
      <c r="Q138" s="14">
        <f t="shared" si="31"/>
        <v>7280.9000000000015</v>
      </c>
      <c r="R138" s="14">
        <f t="shared" si="32"/>
        <v>7280.9000000000015</v>
      </c>
      <c r="S138" s="39">
        <f>F138+K138+P138</f>
        <v>76259.099999999991</v>
      </c>
      <c r="T138" s="13">
        <f>SUM(Q109:Q138)/SUM(S109:S138)</f>
        <v>0.13183881829260047</v>
      </c>
      <c r="U138" s="13">
        <f>SUM(R109:R138)/SUM(S109:S138)</f>
        <v>0.12285656324834295</v>
      </c>
      <c r="V138" s="13">
        <v>9.6000000000000002E-2</v>
      </c>
      <c r="W138" s="51">
        <f t="shared" si="27"/>
        <v>9.6000000000000002E-2</v>
      </c>
      <c r="X138" s="47">
        <f>S138*W138</f>
        <v>7320.873599999999</v>
      </c>
      <c r="Y138" s="11">
        <f>F138*$W138</f>
        <v>0</v>
      </c>
      <c r="Z138" s="11">
        <f>K138*$W138</f>
        <v>0</v>
      </c>
      <c r="AA138" s="11">
        <f>P138*$W138</f>
        <v>7320.873599999999</v>
      </c>
    </row>
    <row r="139" spans="1:27" ht="15" x14ac:dyDescent="0.25">
      <c r="A139" s="9">
        <v>44312</v>
      </c>
      <c r="B139" s="26">
        <v>1</v>
      </c>
      <c r="C139" s="27">
        <v>0</v>
      </c>
      <c r="D139" s="28">
        <v>15649</v>
      </c>
      <c r="E139" s="28">
        <f t="shared" si="28"/>
        <v>0</v>
      </c>
      <c r="F139" s="29">
        <v>0</v>
      </c>
      <c r="G139" s="5">
        <v>2</v>
      </c>
      <c r="H139" s="25">
        <v>0</v>
      </c>
      <c r="I139" s="12">
        <v>15649</v>
      </c>
      <c r="J139" s="12">
        <f t="shared" si="29"/>
        <v>0</v>
      </c>
      <c r="K139" s="19">
        <v>0</v>
      </c>
      <c r="L139" s="26">
        <v>3</v>
      </c>
      <c r="M139" s="27">
        <v>5928.1</v>
      </c>
      <c r="N139" s="28">
        <v>16727</v>
      </c>
      <c r="O139" s="28">
        <f t="shared" si="30"/>
        <v>5928.1</v>
      </c>
      <c r="P139" s="35">
        <v>61825.9</v>
      </c>
      <c r="Q139" s="14">
        <f t="shared" si="31"/>
        <v>5928.1</v>
      </c>
      <c r="R139" s="14">
        <f t="shared" si="32"/>
        <v>5928.1</v>
      </c>
      <c r="S139" s="39">
        <f>F139+K139+P139</f>
        <v>61825.9</v>
      </c>
      <c r="T139" s="13">
        <f>SUM(Q110:Q139)/SUM(S110:S139)</f>
        <v>0.13100435360217225</v>
      </c>
      <c r="U139" s="13">
        <f>SUM(R110:R139)/SUM(S110:S139)</f>
        <v>0.12171323068078198</v>
      </c>
      <c r="V139" s="13">
        <v>9.6000000000000002E-2</v>
      </c>
      <c r="W139" s="51">
        <f t="shared" si="27"/>
        <v>9.6000000000000002E-2</v>
      </c>
      <c r="X139" s="47">
        <f>S139*W139</f>
        <v>5935.2864</v>
      </c>
      <c r="Y139" s="11">
        <f>F139*$W139</f>
        <v>0</v>
      </c>
      <c r="Z139" s="11">
        <f>K139*$W139</f>
        <v>0</v>
      </c>
      <c r="AA139" s="11">
        <f>P139*$W139</f>
        <v>5935.2864</v>
      </c>
    </row>
    <row r="140" spans="1:27" ht="15" x14ac:dyDescent="0.25">
      <c r="A140" s="9">
        <v>44313</v>
      </c>
      <c r="B140" s="26">
        <v>1</v>
      </c>
      <c r="C140" s="27">
        <v>0</v>
      </c>
      <c r="D140" s="28">
        <v>15649</v>
      </c>
      <c r="E140" s="28">
        <f t="shared" si="28"/>
        <v>0</v>
      </c>
      <c r="F140" s="29">
        <v>0</v>
      </c>
      <c r="G140" s="5">
        <v>2</v>
      </c>
      <c r="H140" s="25">
        <v>0</v>
      </c>
      <c r="I140" s="12">
        <v>15649</v>
      </c>
      <c r="J140" s="12">
        <f t="shared" si="29"/>
        <v>0</v>
      </c>
      <c r="K140" s="19">
        <v>0</v>
      </c>
      <c r="L140" s="26">
        <v>3</v>
      </c>
      <c r="M140" s="27">
        <v>25.4</v>
      </c>
      <c r="N140" s="28">
        <v>16727</v>
      </c>
      <c r="O140" s="28">
        <f t="shared" si="30"/>
        <v>25.4</v>
      </c>
      <c r="P140" s="35">
        <v>1435.2</v>
      </c>
      <c r="Q140" s="14">
        <f t="shared" si="31"/>
        <v>25.4</v>
      </c>
      <c r="R140" s="14">
        <f t="shared" si="32"/>
        <v>25.4</v>
      </c>
      <c r="S140" s="39">
        <f>F140+K140+P140</f>
        <v>1435.2</v>
      </c>
      <c r="T140" s="13">
        <f>SUM(Q111:Q140)/SUM(S111:S140)</f>
        <v>0.13226945254322078</v>
      </c>
      <c r="U140" s="13">
        <f>SUM(R111:R140)/SUM(S111:S140)</f>
        <v>0.12266883993379103</v>
      </c>
      <c r="V140" s="13">
        <v>9.6000000000000002E-2</v>
      </c>
      <c r="W140" s="51">
        <f t="shared" si="27"/>
        <v>9.6000000000000002E-2</v>
      </c>
      <c r="X140" s="47">
        <f>S140*W140</f>
        <v>137.7792</v>
      </c>
      <c r="Y140" s="11">
        <f>F140*$W140</f>
        <v>0</v>
      </c>
      <c r="Z140" s="11">
        <f>K140*$W140</f>
        <v>0</v>
      </c>
      <c r="AA140" s="11">
        <f>P140*$W140</f>
        <v>137.7792</v>
      </c>
    </row>
    <row r="141" spans="1:27" ht="15" x14ac:dyDescent="0.25">
      <c r="A141" s="9">
        <v>44314</v>
      </c>
      <c r="B141" s="26">
        <v>1</v>
      </c>
      <c r="C141" s="27">
        <v>0</v>
      </c>
      <c r="D141" s="28">
        <v>15649</v>
      </c>
      <c r="E141" s="28">
        <f t="shared" si="28"/>
        <v>0</v>
      </c>
      <c r="F141" s="29">
        <v>0</v>
      </c>
      <c r="G141" s="5">
        <v>2</v>
      </c>
      <c r="H141" s="25">
        <v>0</v>
      </c>
      <c r="I141" s="12">
        <v>15649</v>
      </c>
      <c r="J141" s="12">
        <f t="shared" si="29"/>
        <v>0</v>
      </c>
      <c r="K141" s="19">
        <v>0</v>
      </c>
      <c r="L141" s="26">
        <v>3</v>
      </c>
      <c r="M141" s="27">
        <v>4264</v>
      </c>
      <c r="N141" s="28">
        <v>16727</v>
      </c>
      <c r="O141" s="28">
        <f t="shared" si="30"/>
        <v>4264</v>
      </c>
      <c r="P141" s="35">
        <v>43410.5</v>
      </c>
      <c r="Q141" s="14">
        <f t="shared" si="31"/>
        <v>4264</v>
      </c>
      <c r="R141" s="14">
        <f t="shared" si="32"/>
        <v>4264</v>
      </c>
      <c r="S141" s="39">
        <f>F141+K141+P141</f>
        <v>43410.5</v>
      </c>
      <c r="T141" s="13">
        <f>SUM(Q112:Q141)/SUM(S112:S141)</f>
        <v>0.13318085427916648</v>
      </c>
      <c r="U141" s="13">
        <f>SUM(R112:R141)/SUM(S112:S141)</f>
        <v>0.12339810663338655</v>
      </c>
      <c r="V141" s="13">
        <v>9.6000000000000002E-2</v>
      </c>
      <c r="W141" s="51">
        <f t="shared" si="27"/>
        <v>9.6000000000000002E-2</v>
      </c>
      <c r="X141" s="47">
        <f>S141*W141</f>
        <v>4167.4080000000004</v>
      </c>
      <c r="Y141" s="11">
        <f>F141*$W141</f>
        <v>0</v>
      </c>
      <c r="Z141" s="11">
        <f>K141*$W141</f>
        <v>0</v>
      </c>
      <c r="AA141" s="11">
        <f>P141*$W141</f>
        <v>4167.4080000000004</v>
      </c>
    </row>
    <row r="142" spans="1:27" ht="15" x14ac:dyDescent="0.25">
      <c r="A142" s="9">
        <v>44315</v>
      </c>
      <c r="B142" s="26">
        <v>1</v>
      </c>
      <c r="C142" s="27">
        <v>0</v>
      </c>
      <c r="D142" s="28">
        <v>15649</v>
      </c>
      <c r="E142" s="28">
        <f t="shared" si="28"/>
        <v>0</v>
      </c>
      <c r="F142" s="29">
        <v>0</v>
      </c>
      <c r="G142" s="5">
        <v>2</v>
      </c>
      <c r="H142" s="25">
        <v>0</v>
      </c>
      <c r="I142" s="12">
        <v>15649</v>
      </c>
      <c r="J142" s="12">
        <f t="shared" si="29"/>
        <v>0</v>
      </c>
      <c r="K142" s="19">
        <v>0</v>
      </c>
      <c r="L142" s="26">
        <v>3</v>
      </c>
      <c r="M142" s="27">
        <v>7181.7</v>
      </c>
      <c r="N142" s="28">
        <v>16727</v>
      </c>
      <c r="O142" s="28">
        <f t="shared" si="30"/>
        <v>7181.7</v>
      </c>
      <c r="P142" s="35">
        <v>75654.799999999988</v>
      </c>
      <c r="Q142" s="14">
        <f t="shared" si="31"/>
        <v>7181.7</v>
      </c>
      <c r="R142" s="14">
        <f t="shared" si="32"/>
        <v>7181.7</v>
      </c>
      <c r="S142" s="39">
        <f>F142+K142+P142</f>
        <v>75654.799999999988</v>
      </c>
      <c r="T142" s="13">
        <f>SUM(Q113:Q142)/SUM(S113:S142)</f>
        <v>0.13364230543125219</v>
      </c>
      <c r="U142" s="13">
        <f>SUM(R113:R142)/SUM(S113:S142)</f>
        <v>0.1237626725856331</v>
      </c>
      <c r="V142" s="13">
        <v>9.6000000000000002E-2</v>
      </c>
      <c r="W142" s="51">
        <f t="shared" si="27"/>
        <v>9.6000000000000002E-2</v>
      </c>
      <c r="X142" s="47">
        <f>S142*W142</f>
        <v>7262.8607999999995</v>
      </c>
      <c r="Y142" s="11">
        <f>F142*$W142</f>
        <v>0</v>
      </c>
      <c r="Z142" s="11">
        <f>K142*$W142</f>
        <v>0</v>
      </c>
      <c r="AA142" s="11">
        <f>P142*$W142</f>
        <v>7262.8607999999995</v>
      </c>
    </row>
    <row r="143" spans="1:27" ht="15" x14ac:dyDescent="0.25">
      <c r="A143" s="9">
        <v>44316</v>
      </c>
      <c r="B143" s="26">
        <v>1</v>
      </c>
      <c r="C143" s="27">
        <v>0</v>
      </c>
      <c r="D143" s="28">
        <v>15649</v>
      </c>
      <c r="E143" s="28">
        <f t="shared" si="28"/>
        <v>0</v>
      </c>
      <c r="F143" s="29">
        <v>0</v>
      </c>
      <c r="G143" s="5">
        <v>2</v>
      </c>
      <c r="H143" s="25">
        <v>0</v>
      </c>
      <c r="I143" s="12">
        <v>15649</v>
      </c>
      <c r="J143" s="12">
        <f t="shared" si="29"/>
        <v>0</v>
      </c>
      <c r="K143" s="19">
        <v>0</v>
      </c>
      <c r="L143" s="26">
        <v>3</v>
      </c>
      <c r="M143" s="27">
        <v>8441.2999999999993</v>
      </c>
      <c r="N143" s="28">
        <v>16727</v>
      </c>
      <c r="O143" s="28">
        <f t="shared" si="30"/>
        <v>8441.2999999999993</v>
      </c>
      <c r="P143" s="35">
        <v>87864.6</v>
      </c>
      <c r="Q143" s="14">
        <f t="shared" si="31"/>
        <v>8441.2999999999993</v>
      </c>
      <c r="R143" s="14">
        <f t="shared" si="32"/>
        <v>8441.2999999999993</v>
      </c>
      <c r="S143" s="39">
        <f>F143+K143+P143</f>
        <v>87864.6</v>
      </c>
      <c r="T143" s="13">
        <f>SUM(Q114:Q143)/SUM(S114:S143)</f>
        <v>0.13240114876420533</v>
      </c>
      <c r="U143" s="13">
        <f>SUM(R114:R143)/SUM(S114:S143)</f>
        <v>0.1228401353765088</v>
      </c>
      <c r="V143" s="13">
        <v>9.6000000000000002E-2</v>
      </c>
      <c r="W143" s="51">
        <f t="shared" si="27"/>
        <v>9.6000000000000002E-2</v>
      </c>
      <c r="X143" s="47">
        <f>S143*W143</f>
        <v>8435.0016000000014</v>
      </c>
      <c r="Y143" s="11">
        <f>F143*$W143</f>
        <v>0</v>
      </c>
      <c r="Z143" s="11">
        <f>K143*$W143</f>
        <v>0</v>
      </c>
      <c r="AA143" s="11">
        <f>P143*$W143</f>
        <v>8435.0016000000014</v>
      </c>
    </row>
    <row r="144" spans="1:27" ht="15" x14ac:dyDescent="0.25">
      <c r="A144" s="9">
        <v>44317</v>
      </c>
      <c r="B144" s="26">
        <v>1</v>
      </c>
      <c r="C144" s="27">
        <v>0</v>
      </c>
      <c r="D144" s="28">
        <v>15649</v>
      </c>
      <c r="E144" s="28">
        <f t="shared" si="28"/>
        <v>0</v>
      </c>
      <c r="F144" s="29">
        <v>0</v>
      </c>
      <c r="G144" s="5">
        <v>2</v>
      </c>
      <c r="H144" s="25">
        <v>0</v>
      </c>
      <c r="I144" s="12">
        <v>15649</v>
      </c>
      <c r="J144" s="12">
        <f t="shared" si="29"/>
        <v>0</v>
      </c>
      <c r="K144" s="19">
        <v>0</v>
      </c>
      <c r="L144" s="26">
        <v>3</v>
      </c>
      <c r="M144" s="27">
        <v>7160.8</v>
      </c>
      <c r="N144" s="28">
        <v>16727</v>
      </c>
      <c r="O144" s="28">
        <f t="shared" si="30"/>
        <v>7160.8</v>
      </c>
      <c r="P144" s="35">
        <v>74947.899999999994</v>
      </c>
      <c r="Q144" s="14">
        <f t="shared" si="31"/>
        <v>7160.8</v>
      </c>
      <c r="R144" s="14">
        <f t="shared" si="32"/>
        <v>7160.8</v>
      </c>
      <c r="S144" s="39">
        <f>F144+K144+P144</f>
        <v>74947.899999999994</v>
      </c>
      <c r="T144" s="13">
        <f>SUM(Q115:Q144)/SUM(S115:S144)</f>
        <v>0.12923031684154368</v>
      </c>
      <c r="U144" s="13">
        <f>SUM(R115:R144)/SUM(S115:S144)</f>
        <v>0.1198250276370231</v>
      </c>
      <c r="V144" s="13">
        <v>9.6000000000000002E-2</v>
      </c>
      <c r="W144" s="51">
        <f t="shared" si="27"/>
        <v>9.6000000000000002E-2</v>
      </c>
      <c r="X144" s="47">
        <f>S144*W144</f>
        <v>7194.9983999999995</v>
      </c>
      <c r="Y144" s="11">
        <f>F144*$W144</f>
        <v>0</v>
      </c>
      <c r="Z144" s="11">
        <f>K144*$W144</f>
        <v>0</v>
      </c>
      <c r="AA144" s="11">
        <f>P144*$W144</f>
        <v>7194.9983999999995</v>
      </c>
    </row>
    <row r="145" spans="1:27" ht="15" x14ac:dyDescent="0.25">
      <c r="A145" s="9">
        <v>44318</v>
      </c>
      <c r="B145" s="26">
        <v>1</v>
      </c>
      <c r="C145" s="27">
        <v>0</v>
      </c>
      <c r="D145" s="28">
        <v>15649</v>
      </c>
      <c r="E145" s="28">
        <f t="shared" si="28"/>
        <v>0</v>
      </c>
      <c r="F145" s="29">
        <v>0</v>
      </c>
      <c r="G145" s="5">
        <v>2</v>
      </c>
      <c r="H145" s="25">
        <v>0</v>
      </c>
      <c r="I145" s="12">
        <v>15649</v>
      </c>
      <c r="J145" s="12">
        <f t="shared" si="29"/>
        <v>0</v>
      </c>
      <c r="K145" s="19">
        <v>0</v>
      </c>
      <c r="L145" s="26">
        <v>3</v>
      </c>
      <c r="M145" s="27">
        <v>8904.4</v>
      </c>
      <c r="N145" s="28">
        <v>16727</v>
      </c>
      <c r="O145" s="28">
        <f t="shared" si="30"/>
        <v>8904.4</v>
      </c>
      <c r="P145" s="35">
        <v>93122.300000000017</v>
      </c>
      <c r="Q145" s="14">
        <f t="shared" si="31"/>
        <v>8904.4</v>
      </c>
      <c r="R145" s="14">
        <f t="shared" si="32"/>
        <v>8904.4</v>
      </c>
      <c r="S145" s="39">
        <f>F145+K145+P145</f>
        <v>93122.300000000017</v>
      </c>
      <c r="T145" s="13">
        <f>SUM(Q116:Q145)/SUM(S116:S145)</f>
        <v>0.12267932904654044</v>
      </c>
      <c r="U145" s="13">
        <f>SUM(R116:R145)/SUM(S116:S145)</f>
        <v>0.11705906357311462</v>
      </c>
      <c r="V145" s="13">
        <v>9.6000000000000002E-2</v>
      </c>
      <c r="W145" s="51">
        <f t="shared" si="27"/>
        <v>9.6000000000000002E-2</v>
      </c>
      <c r="X145" s="47">
        <f>S145*W145</f>
        <v>8939.7408000000014</v>
      </c>
      <c r="Y145" s="11">
        <f>F145*$W145</f>
        <v>0</v>
      </c>
      <c r="Z145" s="11">
        <f>K145*$W145</f>
        <v>0</v>
      </c>
      <c r="AA145" s="11">
        <f>P145*$W145</f>
        <v>8939.7408000000014</v>
      </c>
    </row>
    <row r="146" spans="1:27" ht="15" x14ac:dyDescent="0.25">
      <c r="A146" s="9">
        <v>44319</v>
      </c>
      <c r="B146" s="26">
        <v>1</v>
      </c>
      <c r="C146" s="27">
        <v>0</v>
      </c>
      <c r="D146" s="28">
        <v>15649</v>
      </c>
      <c r="E146" s="28">
        <f t="shared" si="28"/>
        <v>0</v>
      </c>
      <c r="F146" s="29">
        <v>0</v>
      </c>
      <c r="G146" s="5">
        <v>2</v>
      </c>
      <c r="H146" s="25">
        <v>0</v>
      </c>
      <c r="I146" s="12">
        <v>15649</v>
      </c>
      <c r="J146" s="12">
        <f t="shared" si="29"/>
        <v>0</v>
      </c>
      <c r="K146" s="19">
        <v>0</v>
      </c>
      <c r="L146" s="26">
        <v>3</v>
      </c>
      <c r="M146" s="27">
        <v>10654.599999999997</v>
      </c>
      <c r="N146" s="28">
        <v>16727</v>
      </c>
      <c r="O146" s="28">
        <f t="shared" si="30"/>
        <v>10654.599999999997</v>
      </c>
      <c r="P146" s="35">
        <v>114245.69999999998</v>
      </c>
      <c r="Q146" s="14">
        <f t="shared" si="31"/>
        <v>10654.599999999997</v>
      </c>
      <c r="R146" s="14">
        <f t="shared" si="32"/>
        <v>10654.599999999997</v>
      </c>
      <c r="S146" s="39">
        <f>F146+K146+P146</f>
        <v>114245.69999999998</v>
      </c>
      <c r="T146" s="13">
        <f>SUM(Q117:Q146)/SUM(S117:S146)</f>
        <v>0.11704318965276599</v>
      </c>
      <c r="U146" s="13">
        <f>SUM(R117:R146)/SUM(S117:S146)</f>
        <v>0.11183518294669614</v>
      </c>
      <c r="V146" s="13">
        <v>9.6000000000000002E-2</v>
      </c>
      <c r="W146" s="51">
        <f t="shared" si="27"/>
        <v>9.6000000000000002E-2</v>
      </c>
      <c r="X146" s="47">
        <f>S146*W146</f>
        <v>10967.587199999998</v>
      </c>
      <c r="Y146" s="11">
        <f>F146*$W146</f>
        <v>0</v>
      </c>
      <c r="Z146" s="11">
        <f>K146*$W146</f>
        <v>0</v>
      </c>
      <c r="AA146" s="11">
        <f>P146*$W146</f>
        <v>10967.587199999998</v>
      </c>
    </row>
    <row r="147" spans="1:27" ht="15" x14ac:dyDescent="0.25">
      <c r="A147" s="9">
        <v>44320</v>
      </c>
      <c r="B147" s="26">
        <v>1</v>
      </c>
      <c r="C147" s="27">
        <v>0</v>
      </c>
      <c r="D147" s="28">
        <v>15649</v>
      </c>
      <c r="E147" s="28">
        <f t="shared" si="28"/>
        <v>0</v>
      </c>
      <c r="F147" s="29">
        <v>0</v>
      </c>
      <c r="G147" s="5">
        <v>2</v>
      </c>
      <c r="H147" s="25">
        <v>0</v>
      </c>
      <c r="I147" s="12">
        <v>15649</v>
      </c>
      <c r="J147" s="12">
        <f t="shared" si="29"/>
        <v>0</v>
      </c>
      <c r="K147" s="19">
        <v>0</v>
      </c>
      <c r="L147" s="26">
        <v>3</v>
      </c>
      <c r="M147" s="27">
        <v>10260.599999999999</v>
      </c>
      <c r="N147" s="28">
        <v>16727</v>
      </c>
      <c r="O147" s="28">
        <f t="shared" si="30"/>
        <v>10260.599999999999</v>
      </c>
      <c r="P147" s="35">
        <v>109343.00000000001</v>
      </c>
      <c r="Q147" s="14">
        <f t="shared" si="31"/>
        <v>10260.599999999999</v>
      </c>
      <c r="R147" s="14">
        <f t="shared" si="32"/>
        <v>10260.599999999999</v>
      </c>
      <c r="S147" s="39">
        <f>F147+K147+P147</f>
        <v>109343.00000000001</v>
      </c>
      <c r="T147" s="13">
        <f>SUM(Q118:Q147)/SUM(S118:S147)</f>
        <v>0.11594638335748017</v>
      </c>
      <c r="U147" s="13">
        <f>SUM(R118:R147)/SUM(S118:S147)</f>
        <v>0.11062900676240235</v>
      </c>
      <c r="V147" s="13">
        <v>9.6000000000000002E-2</v>
      </c>
      <c r="W147" s="51">
        <f t="shared" si="27"/>
        <v>9.6000000000000002E-2</v>
      </c>
      <c r="X147" s="47">
        <f>S147*W147</f>
        <v>10496.928000000002</v>
      </c>
      <c r="Y147" s="11">
        <f>F147*$W147</f>
        <v>0</v>
      </c>
      <c r="Z147" s="11">
        <f>K147*$W147</f>
        <v>0</v>
      </c>
      <c r="AA147" s="11">
        <f>P147*$W147</f>
        <v>10496.928000000002</v>
      </c>
    </row>
    <row r="148" spans="1:27" ht="15" x14ac:dyDescent="0.25">
      <c r="A148" s="9">
        <v>44321</v>
      </c>
      <c r="B148" s="26">
        <v>1</v>
      </c>
      <c r="C148" s="27">
        <v>0</v>
      </c>
      <c r="D148" s="28">
        <v>15649</v>
      </c>
      <c r="E148" s="28">
        <f t="shared" si="28"/>
        <v>0</v>
      </c>
      <c r="F148" s="29">
        <v>0</v>
      </c>
      <c r="G148" s="5">
        <v>2</v>
      </c>
      <c r="H148" s="25">
        <v>0</v>
      </c>
      <c r="I148" s="12">
        <v>15649</v>
      </c>
      <c r="J148" s="12">
        <f t="shared" si="29"/>
        <v>0</v>
      </c>
      <c r="K148" s="19">
        <v>0</v>
      </c>
      <c r="L148" s="26">
        <v>3</v>
      </c>
      <c r="M148" s="27">
        <v>10646.8</v>
      </c>
      <c r="N148" s="28">
        <v>16727</v>
      </c>
      <c r="O148" s="28">
        <f t="shared" si="30"/>
        <v>10646.8</v>
      </c>
      <c r="P148" s="35">
        <v>116302.40000000002</v>
      </c>
      <c r="Q148" s="14">
        <f t="shared" si="31"/>
        <v>10646.8</v>
      </c>
      <c r="R148" s="14">
        <f t="shared" si="32"/>
        <v>10646.8</v>
      </c>
      <c r="S148" s="39">
        <f>F148+K148+P148</f>
        <v>116302.40000000002</v>
      </c>
      <c r="T148" s="13">
        <f>SUM(Q119:Q148)/SUM(S119:S148)</f>
        <v>0.11323911368512722</v>
      </c>
      <c r="U148" s="13">
        <f>SUM(R119:R148)/SUM(S119:S148)</f>
        <v>0.10805007510570189</v>
      </c>
      <c r="V148" s="13">
        <v>9.6000000000000002E-2</v>
      </c>
      <c r="W148" s="51">
        <f t="shared" si="27"/>
        <v>9.6000000000000002E-2</v>
      </c>
      <c r="X148" s="47">
        <f>S148*W148</f>
        <v>11165.030400000003</v>
      </c>
      <c r="Y148" s="11">
        <f>F148*$W148</f>
        <v>0</v>
      </c>
      <c r="Z148" s="11">
        <f>K148*$W148</f>
        <v>0</v>
      </c>
      <c r="AA148" s="11">
        <f>P148*$W148</f>
        <v>11165.030400000003</v>
      </c>
    </row>
    <row r="149" spans="1:27" ht="15" x14ac:dyDescent="0.25">
      <c r="A149" s="9">
        <v>44322</v>
      </c>
      <c r="B149" s="26">
        <v>1</v>
      </c>
      <c r="C149" s="27">
        <v>0</v>
      </c>
      <c r="D149" s="28">
        <v>15649</v>
      </c>
      <c r="E149" s="28">
        <f t="shared" si="28"/>
        <v>0</v>
      </c>
      <c r="F149" s="29">
        <v>0</v>
      </c>
      <c r="G149" s="5">
        <v>2</v>
      </c>
      <c r="H149" s="25">
        <v>0</v>
      </c>
      <c r="I149" s="12">
        <v>15649</v>
      </c>
      <c r="J149" s="12">
        <f t="shared" si="29"/>
        <v>0</v>
      </c>
      <c r="K149" s="19">
        <v>0</v>
      </c>
      <c r="L149" s="26">
        <v>3</v>
      </c>
      <c r="M149" s="27">
        <v>11167.600000000002</v>
      </c>
      <c r="N149" s="28">
        <v>16727</v>
      </c>
      <c r="O149" s="28">
        <f t="shared" si="30"/>
        <v>11167.600000000002</v>
      </c>
      <c r="P149" s="35">
        <v>121657.3</v>
      </c>
      <c r="Q149" s="14">
        <f t="shared" si="31"/>
        <v>11167.600000000002</v>
      </c>
      <c r="R149" s="14">
        <f t="shared" si="32"/>
        <v>11167.600000000002</v>
      </c>
      <c r="S149" s="39">
        <f>F149+K149+P149</f>
        <v>121657.3</v>
      </c>
      <c r="T149" s="13">
        <f>SUM(Q120:Q149)/SUM(S120:S149)</f>
        <v>0.10777384312699903</v>
      </c>
      <c r="U149" s="13">
        <f>SUM(R120:R149)/SUM(S120:S149)</f>
        <v>0.10487292318674592</v>
      </c>
      <c r="V149" s="13">
        <v>9.6000000000000002E-2</v>
      </c>
      <c r="W149" s="51">
        <f t="shared" si="27"/>
        <v>9.6000000000000002E-2</v>
      </c>
      <c r="X149" s="47">
        <f>S149*W149</f>
        <v>11679.1008</v>
      </c>
      <c r="Y149" s="11">
        <f>F149*$W149</f>
        <v>0</v>
      </c>
      <c r="Z149" s="11">
        <f>K149*$W149</f>
        <v>0</v>
      </c>
      <c r="AA149" s="11">
        <f>P149*$W149</f>
        <v>11679.1008</v>
      </c>
    </row>
    <row r="150" spans="1:27" ht="15" x14ac:dyDescent="0.25">
      <c r="A150" s="9">
        <v>44323</v>
      </c>
      <c r="B150" s="26">
        <v>1</v>
      </c>
      <c r="C150" s="27">
        <v>0</v>
      </c>
      <c r="D150" s="28">
        <v>15649</v>
      </c>
      <c r="E150" s="28">
        <f t="shared" si="28"/>
        <v>0</v>
      </c>
      <c r="F150" s="29">
        <v>0</v>
      </c>
      <c r="G150" s="5">
        <v>2</v>
      </c>
      <c r="H150" s="25">
        <v>0</v>
      </c>
      <c r="I150" s="12">
        <v>15649</v>
      </c>
      <c r="J150" s="12">
        <f t="shared" si="29"/>
        <v>0</v>
      </c>
      <c r="K150" s="19">
        <v>0</v>
      </c>
      <c r="L150" s="26">
        <v>3</v>
      </c>
      <c r="M150" s="27">
        <v>10950.9</v>
      </c>
      <c r="N150" s="28">
        <v>16727</v>
      </c>
      <c r="O150" s="28">
        <f t="shared" si="30"/>
        <v>10950.9</v>
      </c>
      <c r="P150" s="35">
        <v>120099.8</v>
      </c>
      <c r="Q150" s="14">
        <f t="shared" si="31"/>
        <v>10950.9</v>
      </c>
      <c r="R150" s="14">
        <f t="shared" si="32"/>
        <v>10950.9</v>
      </c>
      <c r="S150" s="39">
        <f>F150+K150+P150</f>
        <v>120099.8</v>
      </c>
      <c r="T150" s="13">
        <f>SUM(Q121:Q150)/SUM(S121:S150)</f>
        <v>0.10270133436821859</v>
      </c>
      <c r="U150" s="13">
        <f>SUM(R121:R150)/SUM(S121:S150)</f>
        <v>0.10142524802198864</v>
      </c>
      <c r="V150" s="13">
        <v>9.6000000000000002E-2</v>
      </c>
      <c r="W150" s="51">
        <f t="shared" si="27"/>
        <v>9.6000000000000002E-2</v>
      </c>
      <c r="X150" s="47">
        <f>S150*W150</f>
        <v>11529.5808</v>
      </c>
      <c r="Y150" s="11">
        <f>F150*$W150</f>
        <v>0</v>
      </c>
      <c r="Z150" s="11">
        <f>K150*$W150</f>
        <v>0</v>
      </c>
      <c r="AA150" s="11">
        <f>P150*$W150</f>
        <v>11529.5808</v>
      </c>
    </row>
    <row r="151" spans="1:27" ht="15" x14ac:dyDescent="0.25">
      <c r="A151" s="9">
        <v>44324</v>
      </c>
      <c r="B151" s="26">
        <v>1</v>
      </c>
      <c r="C151" s="27">
        <v>0</v>
      </c>
      <c r="D151" s="28">
        <v>15649</v>
      </c>
      <c r="E151" s="28">
        <f t="shared" si="28"/>
        <v>0</v>
      </c>
      <c r="F151" s="29">
        <v>0</v>
      </c>
      <c r="G151" s="5">
        <v>2</v>
      </c>
      <c r="H151" s="25">
        <v>0</v>
      </c>
      <c r="I151" s="12">
        <v>15649</v>
      </c>
      <c r="J151" s="12">
        <f t="shared" si="29"/>
        <v>0</v>
      </c>
      <c r="K151" s="19">
        <v>0</v>
      </c>
      <c r="L151" s="26">
        <v>3</v>
      </c>
      <c r="M151" s="27">
        <v>9986.8000000000011</v>
      </c>
      <c r="N151" s="28">
        <v>16727</v>
      </c>
      <c r="O151" s="28">
        <f t="shared" si="30"/>
        <v>9986.8000000000011</v>
      </c>
      <c r="P151" s="35">
        <v>107016.40000000001</v>
      </c>
      <c r="Q151" s="14">
        <f t="shared" si="31"/>
        <v>9986.8000000000011</v>
      </c>
      <c r="R151" s="14">
        <f t="shared" si="32"/>
        <v>9986.8000000000011</v>
      </c>
      <c r="S151" s="39">
        <f>F151+K151+P151</f>
        <v>107016.40000000001</v>
      </c>
      <c r="T151" s="13">
        <f>SUM(Q122:Q151)/SUM(S122:S151)</f>
        <v>9.8130842774485111E-2</v>
      </c>
      <c r="U151" s="13">
        <f>SUM(R122:R151)/SUM(S122:S151)</f>
        <v>9.8041582429099064E-2</v>
      </c>
      <c r="V151" s="13">
        <v>9.6000000000000002E-2</v>
      </c>
      <c r="W151" s="51">
        <f t="shared" si="27"/>
        <v>9.6000000000000002E-2</v>
      </c>
      <c r="X151" s="47">
        <f>S151*W151</f>
        <v>10273.574400000001</v>
      </c>
      <c r="Y151" s="11">
        <f>F151*$W151</f>
        <v>0</v>
      </c>
      <c r="Z151" s="11">
        <f>K151*$W151</f>
        <v>0</v>
      </c>
      <c r="AA151" s="11">
        <f>P151*$W151</f>
        <v>10273.574400000001</v>
      </c>
    </row>
    <row r="152" spans="1:27" ht="15" x14ac:dyDescent="0.25">
      <c r="A152" s="9">
        <v>44325</v>
      </c>
      <c r="B152" s="26">
        <v>1</v>
      </c>
      <c r="C152" s="27">
        <v>0</v>
      </c>
      <c r="D152" s="28">
        <v>15649</v>
      </c>
      <c r="E152" s="28">
        <f t="shared" si="28"/>
        <v>0</v>
      </c>
      <c r="F152" s="29">
        <v>0</v>
      </c>
      <c r="G152" s="5">
        <v>2</v>
      </c>
      <c r="H152" s="25">
        <v>0</v>
      </c>
      <c r="I152" s="12">
        <v>15649</v>
      </c>
      <c r="J152" s="12">
        <f t="shared" si="29"/>
        <v>0</v>
      </c>
      <c r="K152" s="19">
        <v>0</v>
      </c>
      <c r="L152" s="26">
        <v>3</v>
      </c>
      <c r="M152" s="27">
        <v>8223.3000000000011</v>
      </c>
      <c r="N152" s="28">
        <v>16727</v>
      </c>
      <c r="O152" s="28">
        <f t="shared" si="30"/>
        <v>8223.3000000000011</v>
      </c>
      <c r="P152" s="35">
        <v>87808.6</v>
      </c>
      <c r="Q152" s="14">
        <f t="shared" si="31"/>
        <v>8223.3000000000011</v>
      </c>
      <c r="R152" s="14">
        <f t="shared" si="32"/>
        <v>8223.3000000000011</v>
      </c>
      <c r="S152" s="39">
        <f>F152+K152+P152</f>
        <v>87808.6</v>
      </c>
      <c r="T152" s="13">
        <f>SUM(Q123:Q152)/SUM(S123:S152)</f>
        <v>9.5463554370062015E-2</v>
      </c>
      <c r="U152" s="13">
        <f>SUM(R123:R152)/SUM(S123:S152)</f>
        <v>9.5463554370062015E-2</v>
      </c>
      <c r="V152" s="13">
        <v>9.6000000000000002E-2</v>
      </c>
      <c r="W152" s="51">
        <f t="shared" si="27"/>
        <v>9.5463554370062015E-2</v>
      </c>
      <c r="X152" s="47">
        <f>S152*W152</f>
        <v>8382.5210602590287</v>
      </c>
      <c r="Y152" s="11">
        <f>F152*$W152</f>
        <v>0</v>
      </c>
      <c r="Z152" s="11">
        <f>K152*$W152</f>
        <v>0</v>
      </c>
      <c r="AA152" s="11">
        <f>P152*$W152</f>
        <v>8382.5210602590287</v>
      </c>
    </row>
    <row r="153" spans="1:27" ht="15" x14ac:dyDescent="0.25">
      <c r="A153" s="9">
        <v>44326</v>
      </c>
      <c r="B153" s="26">
        <v>1</v>
      </c>
      <c r="C153" s="27">
        <v>0</v>
      </c>
      <c r="D153" s="28">
        <v>15649</v>
      </c>
      <c r="E153" s="28">
        <f t="shared" si="28"/>
        <v>0</v>
      </c>
      <c r="F153" s="29">
        <v>0</v>
      </c>
      <c r="G153" s="5">
        <v>2</v>
      </c>
      <c r="H153" s="25">
        <v>0</v>
      </c>
      <c r="I153" s="12">
        <v>15649</v>
      </c>
      <c r="J153" s="12">
        <f t="shared" si="29"/>
        <v>0</v>
      </c>
      <c r="K153" s="19">
        <v>0</v>
      </c>
      <c r="L153" s="26">
        <v>3</v>
      </c>
      <c r="M153" s="27">
        <v>10772.799999999997</v>
      </c>
      <c r="N153" s="28">
        <v>16727</v>
      </c>
      <c r="O153" s="28">
        <f t="shared" si="30"/>
        <v>10772.799999999997</v>
      </c>
      <c r="P153" s="35">
        <v>117884.00000000001</v>
      </c>
      <c r="Q153" s="14">
        <f t="shared" si="31"/>
        <v>10772.799999999997</v>
      </c>
      <c r="R153" s="14">
        <f t="shared" si="32"/>
        <v>10772.799999999997</v>
      </c>
      <c r="S153" s="39">
        <f>F153+K153+P153</f>
        <v>117884.00000000001</v>
      </c>
      <c r="T153" s="13">
        <f>SUM(Q124:Q153)/SUM(S124:S153)</f>
        <v>9.5205195653283156E-2</v>
      </c>
      <c r="U153" s="13">
        <f>SUM(R124:R153)/SUM(S124:S153)</f>
        <v>9.5205195653283156E-2</v>
      </c>
      <c r="V153" s="13">
        <v>9.6000000000000002E-2</v>
      </c>
      <c r="W153" s="51">
        <f t="shared" si="27"/>
        <v>9.5205195653283156E-2</v>
      </c>
      <c r="X153" s="47">
        <f>S153*W153</f>
        <v>11223.169284391633</v>
      </c>
      <c r="Y153" s="11">
        <f>F153*$W153</f>
        <v>0</v>
      </c>
      <c r="Z153" s="11">
        <f>K153*$W153</f>
        <v>0</v>
      </c>
      <c r="AA153" s="11">
        <f>P153*$W153</f>
        <v>11223.169284391633</v>
      </c>
    </row>
    <row r="154" spans="1:27" ht="15" x14ac:dyDescent="0.25">
      <c r="A154" s="9">
        <v>44327</v>
      </c>
      <c r="B154" s="26">
        <v>1</v>
      </c>
      <c r="C154" s="27">
        <v>0</v>
      </c>
      <c r="D154" s="28">
        <v>15649</v>
      </c>
      <c r="E154" s="28">
        <f t="shared" si="28"/>
        <v>0</v>
      </c>
      <c r="F154" s="29">
        <v>0</v>
      </c>
      <c r="G154" s="5">
        <v>2</v>
      </c>
      <c r="H154" s="25">
        <v>0</v>
      </c>
      <c r="I154" s="12">
        <v>15649</v>
      </c>
      <c r="J154" s="12">
        <f t="shared" si="29"/>
        <v>0</v>
      </c>
      <c r="K154" s="19">
        <v>0</v>
      </c>
      <c r="L154" s="26">
        <v>3</v>
      </c>
      <c r="M154" s="27">
        <v>9872.3000000000029</v>
      </c>
      <c r="N154" s="28">
        <v>16727</v>
      </c>
      <c r="O154" s="28">
        <f t="shared" si="30"/>
        <v>9872.3000000000029</v>
      </c>
      <c r="P154" s="35">
        <v>107725.50000000001</v>
      </c>
      <c r="Q154" s="14">
        <f t="shared" si="31"/>
        <v>9872.3000000000029</v>
      </c>
      <c r="R154" s="14">
        <f t="shared" si="32"/>
        <v>9872.3000000000029</v>
      </c>
      <c r="S154" s="39">
        <f>F154+K154+P154</f>
        <v>107725.50000000001</v>
      </c>
      <c r="T154" s="13">
        <f>SUM(Q125:Q154)/SUM(S125:S154)</f>
        <v>9.520029681588299E-2</v>
      </c>
      <c r="U154" s="13">
        <f>SUM(R125:R154)/SUM(S125:S154)</f>
        <v>9.520029681588299E-2</v>
      </c>
      <c r="V154" s="13">
        <v>9.6000000000000002E-2</v>
      </c>
      <c r="W154" s="51">
        <f t="shared" si="27"/>
        <v>9.520029681588299E-2</v>
      </c>
      <c r="X154" s="47">
        <f>S154*W154</f>
        <v>10255.499574639405</v>
      </c>
      <c r="Y154" s="11">
        <f>F154*$W154</f>
        <v>0</v>
      </c>
      <c r="Z154" s="11">
        <f>K154*$W154</f>
        <v>0</v>
      </c>
      <c r="AA154" s="11">
        <f>P154*$W154</f>
        <v>10255.499574639405</v>
      </c>
    </row>
    <row r="155" spans="1:27" ht="15" x14ac:dyDescent="0.25">
      <c r="A155" s="9">
        <v>44328</v>
      </c>
      <c r="B155" s="26">
        <v>1</v>
      </c>
      <c r="C155" s="27">
        <v>0</v>
      </c>
      <c r="D155" s="28">
        <v>15649</v>
      </c>
      <c r="E155" s="28">
        <f t="shared" si="28"/>
        <v>0</v>
      </c>
      <c r="F155" s="29">
        <v>0</v>
      </c>
      <c r="G155" s="5">
        <v>2</v>
      </c>
      <c r="H155" s="25">
        <v>0</v>
      </c>
      <c r="I155" s="12">
        <v>15649</v>
      </c>
      <c r="J155" s="12">
        <f t="shared" si="29"/>
        <v>0</v>
      </c>
      <c r="K155" s="19">
        <v>0</v>
      </c>
      <c r="L155" s="26">
        <v>3</v>
      </c>
      <c r="M155" s="27">
        <v>9986.2999999999993</v>
      </c>
      <c r="N155" s="28">
        <v>16727</v>
      </c>
      <c r="O155" s="28">
        <f t="shared" si="30"/>
        <v>9986.2999999999993</v>
      </c>
      <c r="P155" s="35">
        <v>109450.3</v>
      </c>
      <c r="Q155" s="14">
        <f t="shared" si="31"/>
        <v>9986.2999999999993</v>
      </c>
      <c r="R155" s="14">
        <f t="shared" si="32"/>
        <v>9986.2999999999993</v>
      </c>
      <c r="S155" s="39">
        <f>F155+K155+P155</f>
        <v>109450.3</v>
      </c>
      <c r="T155" s="13">
        <f>SUM(Q126:Q155)/SUM(S126:S155)</f>
        <v>9.4192920809113845E-2</v>
      </c>
      <c r="U155" s="13">
        <f>SUM(R126:R155)/SUM(S126:S155)</f>
        <v>9.4192920809113845E-2</v>
      </c>
      <c r="V155" s="13">
        <v>9.6000000000000002E-2</v>
      </c>
      <c r="W155" s="51">
        <f t="shared" si="27"/>
        <v>9.4192920809113845E-2</v>
      </c>
      <c r="X155" s="47">
        <f>S155*W155</f>
        <v>10309.443440433753</v>
      </c>
      <c r="Y155" s="11">
        <f>F155*$W155</f>
        <v>0</v>
      </c>
      <c r="Z155" s="11">
        <f>K155*$W155</f>
        <v>0</v>
      </c>
      <c r="AA155" s="11">
        <f>P155*$W155</f>
        <v>10309.443440433753</v>
      </c>
    </row>
    <row r="156" spans="1:27" ht="15" x14ac:dyDescent="0.25">
      <c r="A156" s="9">
        <v>44329</v>
      </c>
      <c r="B156" s="26">
        <v>1</v>
      </c>
      <c r="C156" s="27">
        <v>0</v>
      </c>
      <c r="D156" s="28">
        <v>15649</v>
      </c>
      <c r="E156" s="28">
        <f t="shared" si="28"/>
        <v>0</v>
      </c>
      <c r="F156" s="29">
        <v>0</v>
      </c>
      <c r="G156" s="5">
        <v>2</v>
      </c>
      <c r="H156" s="25">
        <v>0</v>
      </c>
      <c r="I156" s="12">
        <v>15649</v>
      </c>
      <c r="J156" s="12">
        <f t="shared" si="29"/>
        <v>0</v>
      </c>
      <c r="K156" s="19">
        <v>0</v>
      </c>
      <c r="L156" s="26">
        <v>3</v>
      </c>
      <c r="M156" s="27">
        <v>9808.6999999999989</v>
      </c>
      <c r="N156" s="28">
        <v>16727</v>
      </c>
      <c r="O156" s="28">
        <f t="shared" si="30"/>
        <v>9808.6999999999989</v>
      </c>
      <c r="P156" s="35">
        <v>107240.99999999999</v>
      </c>
      <c r="Q156" s="14">
        <f t="shared" si="31"/>
        <v>9808.6999999999989</v>
      </c>
      <c r="R156" s="14">
        <f t="shared" si="32"/>
        <v>9808.6999999999989</v>
      </c>
      <c r="S156" s="39">
        <f>F156+K156+P156</f>
        <v>107240.99999999999</v>
      </c>
      <c r="T156" s="13">
        <f>SUM(Q127:Q156)/SUM(S127:S156)</f>
        <v>9.3996791649727754E-2</v>
      </c>
      <c r="U156" s="13">
        <f>SUM(R127:R156)/SUM(S127:S156)</f>
        <v>9.3996791649727754E-2</v>
      </c>
      <c r="V156" s="13">
        <v>9.6000000000000002E-2</v>
      </c>
      <c r="W156" s="51">
        <f t="shared" si="27"/>
        <v>9.3996791649727754E-2</v>
      </c>
      <c r="X156" s="47">
        <f>S156*W156</f>
        <v>10080.309933308452</v>
      </c>
      <c r="Y156" s="11">
        <f>F156*$W156</f>
        <v>0</v>
      </c>
      <c r="Z156" s="11">
        <f>K156*$W156</f>
        <v>0</v>
      </c>
      <c r="AA156" s="11">
        <f>P156*$W156</f>
        <v>10080.309933308452</v>
      </c>
    </row>
    <row r="157" spans="1:27" ht="15" x14ac:dyDescent="0.25">
      <c r="A157" s="9">
        <v>44330</v>
      </c>
      <c r="B157" s="26">
        <v>1</v>
      </c>
      <c r="C157" s="27">
        <v>0</v>
      </c>
      <c r="D157" s="28">
        <v>15649</v>
      </c>
      <c r="E157" s="28">
        <f t="shared" si="28"/>
        <v>0</v>
      </c>
      <c r="F157" s="29">
        <v>0</v>
      </c>
      <c r="G157" s="5">
        <v>2</v>
      </c>
      <c r="H157" s="25">
        <v>0</v>
      </c>
      <c r="I157" s="12">
        <v>15649</v>
      </c>
      <c r="J157" s="12">
        <f t="shared" si="29"/>
        <v>0</v>
      </c>
      <c r="K157" s="19">
        <v>0</v>
      </c>
      <c r="L157" s="26">
        <v>3</v>
      </c>
      <c r="M157" s="27">
        <v>9327.2000000000007</v>
      </c>
      <c r="N157" s="28">
        <v>16727</v>
      </c>
      <c r="O157" s="28">
        <f t="shared" si="30"/>
        <v>9327.2000000000007</v>
      </c>
      <c r="P157" s="35">
        <v>100022.39999999999</v>
      </c>
      <c r="Q157" s="14">
        <f t="shared" si="31"/>
        <v>9327.2000000000007</v>
      </c>
      <c r="R157" s="14">
        <f t="shared" si="32"/>
        <v>9327.2000000000007</v>
      </c>
      <c r="S157" s="39">
        <f>F157+K157+P157</f>
        <v>100022.39999999999</v>
      </c>
      <c r="T157" s="13">
        <f>SUM(Q128:Q157)/SUM(S128:S157)</f>
        <v>9.3928419352513753E-2</v>
      </c>
      <c r="U157" s="13">
        <f>SUM(R128:R157)/SUM(S128:S157)</f>
        <v>9.3928419352513753E-2</v>
      </c>
      <c r="V157" s="13">
        <v>9.6000000000000002E-2</v>
      </c>
      <c r="W157" s="51">
        <f t="shared" si="27"/>
        <v>9.3928419352513753E-2</v>
      </c>
      <c r="X157" s="47">
        <f>S157*W157</f>
        <v>9394.9459318448717</v>
      </c>
      <c r="Y157" s="11">
        <f>F157*$W157</f>
        <v>0</v>
      </c>
      <c r="Z157" s="11">
        <f>K157*$W157</f>
        <v>0</v>
      </c>
      <c r="AA157" s="11">
        <f>P157*$W157</f>
        <v>9394.9459318448717</v>
      </c>
    </row>
    <row r="158" spans="1:27" ht="15" x14ac:dyDescent="0.25">
      <c r="A158" s="9">
        <v>44331</v>
      </c>
      <c r="B158" s="26">
        <v>1</v>
      </c>
      <c r="C158" s="27">
        <v>0</v>
      </c>
      <c r="D158" s="28">
        <v>15649</v>
      </c>
      <c r="E158" s="28">
        <f t="shared" si="28"/>
        <v>0</v>
      </c>
      <c r="F158" s="29">
        <v>0</v>
      </c>
      <c r="G158" s="5">
        <v>2</v>
      </c>
      <c r="H158" s="25">
        <v>0</v>
      </c>
      <c r="I158" s="12">
        <v>15649</v>
      </c>
      <c r="J158" s="12">
        <f t="shared" si="29"/>
        <v>0</v>
      </c>
      <c r="K158" s="19">
        <v>0</v>
      </c>
      <c r="L158" s="26">
        <v>3</v>
      </c>
      <c r="M158" s="27">
        <v>7198.7999999999993</v>
      </c>
      <c r="N158" s="28">
        <v>16727</v>
      </c>
      <c r="O158" s="28">
        <f t="shared" si="30"/>
        <v>7198.7999999999993</v>
      </c>
      <c r="P158" s="35">
        <v>76579.300000000017</v>
      </c>
      <c r="Q158" s="14">
        <f t="shared" si="31"/>
        <v>7198.7999999999993</v>
      </c>
      <c r="R158" s="14">
        <f t="shared" si="32"/>
        <v>7198.7999999999993</v>
      </c>
      <c r="S158" s="39">
        <f>F158+K158+P158</f>
        <v>76579.300000000017</v>
      </c>
      <c r="T158" s="13">
        <f>SUM(Q129:Q158)/SUM(S129:S158)</f>
        <v>9.391122762481259E-2</v>
      </c>
      <c r="U158" s="13">
        <f>SUM(R129:R158)/SUM(S129:S158)</f>
        <v>9.391122762481259E-2</v>
      </c>
      <c r="V158" s="13">
        <v>9.6000000000000002E-2</v>
      </c>
      <c r="W158" s="51">
        <f t="shared" si="27"/>
        <v>9.391122762481259E-2</v>
      </c>
      <c r="X158" s="47">
        <f>S158*W158</f>
        <v>7191.6560736488127</v>
      </c>
      <c r="Y158" s="11">
        <f>F158*$W158</f>
        <v>0</v>
      </c>
      <c r="Z158" s="11">
        <f>K158*$W158</f>
        <v>0</v>
      </c>
      <c r="AA158" s="11">
        <f>P158*$W158</f>
        <v>7191.6560736488127</v>
      </c>
    </row>
    <row r="159" spans="1:27" ht="15" x14ac:dyDescent="0.25">
      <c r="A159" s="9">
        <v>44332</v>
      </c>
      <c r="B159" s="26">
        <v>1</v>
      </c>
      <c r="C159" s="27">
        <v>0</v>
      </c>
      <c r="D159" s="28">
        <v>15649</v>
      </c>
      <c r="E159" s="28">
        <f t="shared" si="28"/>
        <v>0</v>
      </c>
      <c r="F159" s="29">
        <v>0</v>
      </c>
      <c r="G159" s="5">
        <v>2</v>
      </c>
      <c r="H159" s="25">
        <v>0</v>
      </c>
      <c r="I159" s="12">
        <v>15649</v>
      </c>
      <c r="J159" s="12">
        <f t="shared" si="29"/>
        <v>0</v>
      </c>
      <c r="K159" s="19">
        <v>0</v>
      </c>
      <c r="L159" s="26">
        <v>3</v>
      </c>
      <c r="M159" s="27">
        <v>8061.6000000000022</v>
      </c>
      <c r="N159" s="28">
        <v>16727</v>
      </c>
      <c r="O159" s="28">
        <f t="shared" si="30"/>
        <v>8061.6000000000022</v>
      </c>
      <c r="P159" s="35">
        <v>87080.699999999983</v>
      </c>
      <c r="Q159" s="14">
        <f t="shared" si="31"/>
        <v>8061.6000000000022</v>
      </c>
      <c r="R159" s="14">
        <f t="shared" si="32"/>
        <v>8061.6000000000022</v>
      </c>
      <c r="S159" s="39">
        <f>F159+K159+P159</f>
        <v>87080.699999999983</v>
      </c>
      <c r="T159" s="13">
        <f>SUM(Q130:Q159)/SUM(S130:S159)</f>
        <v>9.3823755933277533E-2</v>
      </c>
      <c r="U159" s="13">
        <f>SUM(R130:R159)/SUM(S130:S159)</f>
        <v>9.3823755933277533E-2</v>
      </c>
      <c r="V159" s="13">
        <v>9.6000000000000002E-2</v>
      </c>
      <c r="W159" s="51">
        <f t="shared" si="27"/>
        <v>9.3823755933277533E-2</v>
      </c>
      <c r="X159" s="47">
        <f>S159*W159</f>
        <v>8170.2383432989591</v>
      </c>
      <c r="Y159" s="11">
        <f>F159*$W159</f>
        <v>0</v>
      </c>
      <c r="Z159" s="11">
        <f>K159*$W159</f>
        <v>0</v>
      </c>
      <c r="AA159" s="11">
        <f>P159*$W159</f>
        <v>8170.2383432989591</v>
      </c>
    </row>
    <row r="160" spans="1:27" ht="15" x14ac:dyDescent="0.25">
      <c r="A160" s="9">
        <v>44333</v>
      </c>
      <c r="B160" s="26">
        <v>1</v>
      </c>
      <c r="C160" s="27">
        <v>814.80000000000018</v>
      </c>
      <c r="D160" s="28">
        <v>15649</v>
      </c>
      <c r="E160" s="30">
        <f t="shared" si="28"/>
        <v>814.80000000000018</v>
      </c>
      <c r="F160" s="31">
        <v>4219.6000000000004</v>
      </c>
      <c r="G160" s="5">
        <v>2</v>
      </c>
      <c r="H160" s="25">
        <v>0</v>
      </c>
      <c r="I160" s="12">
        <v>15649</v>
      </c>
      <c r="J160" s="12">
        <f t="shared" si="29"/>
        <v>0</v>
      </c>
      <c r="K160" s="19">
        <v>0</v>
      </c>
      <c r="L160" s="26">
        <v>3</v>
      </c>
      <c r="M160" s="27">
        <v>9531.5999999999985</v>
      </c>
      <c r="N160" s="28">
        <v>16727</v>
      </c>
      <c r="O160" s="28">
        <f t="shared" si="30"/>
        <v>9531.5999999999985</v>
      </c>
      <c r="P160" s="35">
        <v>105342.19999999998</v>
      </c>
      <c r="Q160" s="14">
        <f t="shared" si="31"/>
        <v>10346.399999999998</v>
      </c>
      <c r="R160" s="14">
        <f t="shared" si="32"/>
        <v>10346.399999999998</v>
      </c>
      <c r="S160" s="39">
        <f>F160+K160+P160</f>
        <v>109561.79999999999</v>
      </c>
      <c r="T160" s="13">
        <f>SUM(Q131:Q160)/SUM(S131:S160)</f>
        <v>9.381827582092904E-2</v>
      </c>
      <c r="U160" s="13">
        <f>SUM(R131:R160)/SUM(S131:S160)</f>
        <v>9.381827582092904E-2</v>
      </c>
      <c r="V160" s="13">
        <v>9.6000000000000002E-2</v>
      </c>
      <c r="W160" s="51">
        <f t="shared" si="27"/>
        <v>9.381827582092904E-2</v>
      </c>
      <c r="X160" s="47">
        <f>S160*W160</f>
        <v>10278.899171837462</v>
      </c>
      <c r="Y160" s="11">
        <f>F160*$W160</f>
        <v>395.8755966539922</v>
      </c>
      <c r="Z160" s="11">
        <f>K160*$W160</f>
        <v>0</v>
      </c>
      <c r="AA160" s="11">
        <f>P160*$W160</f>
        <v>9883.0235751834698</v>
      </c>
    </row>
    <row r="161" spans="1:27" ht="15" x14ac:dyDescent="0.25">
      <c r="A161" s="9">
        <v>44334</v>
      </c>
      <c r="B161" s="26">
        <v>1</v>
      </c>
      <c r="C161" s="27">
        <v>0</v>
      </c>
      <c r="D161" s="28">
        <v>15649</v>
      </c>
      <c r="E161" s="28">
        <f t="shared" si="28"/>
        <v>0</v>
      </c>
      <c r="F161" s="29">
        <v>0</v>
      </c>
      <c r="G161" s="5">
        <v>2</v>
      </c>
      <c r="H161" s="25">
        <v>0</v>
      </c>
      <c r="I161" s="12">
        <v>15649</v>
      </c>
      <c r="J161" s="12">
        <f t="shared" si="29"/>
        <v>0</v>
      </c>
      <c r="K161" s="19">
        <v>0</v>
      </c>
      <c r="L161" s="26">
        <v>3</v>
      </c>
      <c r="M161" s="27">
        <v>9321.7000000000007</v>
      </c>
      <c r="N161" s="28">
        <v>16727</v>
      </c>
      <c r="O161" s="28">
        <f t="shared" si="30"/>
        <v>9321.7000000000007</v>
      </c>
      <c r="P161" s="35">
        <v>102090.4</v>
      </c>
      <c r="Q161" s="14">
        <f t="shared" si="31"/>
        <v>9321.7000000000007</v>
      </c>
      <c r="R161" s="14">
        <f t="shared" si="32"/>
        <v>9321.7000000000007</v>
      </c>
      <c r="S161" s="39">
        <f>F161+K161+P161</f>
        <v>102090.4</v>
      </c>
      <c r="T161" s="13">
        <f>SUM(Q132:Q161)/SUM(S132:S161)</f>
        <v>9.3598165133496877E-2</v>
      </c>
      <c r="U161" s="13">
        <f>SUM(R132:R161)/SUM(S132:S161)</f>
        <v>9.3598165133496877E-2</v>
      </c>
      <c r="V161" s="13">
        <v>9.6000000000000002E-2</v>
      </c>
      <c r="W161" s="51">
        <f t="shared" si="27"/>
        <v>9.3598165133496877E-2</v>
      </c>
      <c r="X161" s="47">
        <f>S161*W161</f>
        <v>9555.4741177447486</v>
      </c>
      <c r="Y161" s="11">
        <f>F161*$W161</f>
        <v>0</v>
      </c>
      <c r="Z161" s="11">
        <f>K161*$W161</f>
        <v>0</v>
      </c>
      <c r="AA161" s="11">
        <f>P161*$W161</f>
        <v>9555.4741177447486</v>
      </c>
    </row>
    <row r="162" spans="1:27" ht="15" x14ac:dyDescent="0.25">
      <c r="A162" s="9">
        <v>44335</v>
      </c>
      <c r="B162" s="26">
        <v>1</v>
      </c>
      <c r="C162" s="27">
        <v>60</v>
      </c>
      <c r="D162" s="28">
        <v>15649</v>
      </c>
      <c r="E162" s="30">
        <f t="shared" si="28"/>
        <v>60</v>
      </c>
      <c r="F162" s="31">
        <v>838.19999999999993</v>
      </c>
      <c r="G162" s="5">
        <v>2</v>
      </c>
      <c r="H162" s="25">
        <v>0</v>
      </c>
      <c r="I162" s="12">
        <v>15649</v>
      </c>
      <c r="J162" s="12">
        <f t="shared" si="29"/>
        <v>0</v>
      </c>
      <c r="K162" s="19">
        <v>0</v>
      </c>
      <c r="L162" s="26">
        <v>3</v>
      </c>
      <c r="M162" s="27">
        <v>9614.5000000000018</v>
      </c>
      <c r="N162" s="28">
        <v>16727</v>
      </c>
      <c r="O162" s="28">
        <f t="shared" si="30"/>
        <v>9614.5000000000018</v>
      </c>
      <c r="P162" s="35">
        <v>106177.9</v>
      </c>
      <c r="Q162" s="14">
        <f t="shared" si="31"/>
        <v>9674.5000000000018</v>
      </c>
      <c r="R162" s="14">
        <f t="shared" si="32"/>
        <v>9674.5000000000018</v>
      </c>
      <c r="S162" s="39">
        <f>F162+K162+P162</f>
        <v>107016.09999999999</v>
      </c>
      <c r="T162" s="13">
        <f>SUM(Q133:Q162)/SUM(S133:S162)</f>
        <v>9.3379634865190853E-2</v>
      </c>
      <c r="U162" s="13">
        <f>SUM(R133:R162)/SUM(S133:S162)</f>
        <v>9.3379634865190853E-2</v>
      </c>
      <c r="V162" s="13">
        <v>9.6000000000000002E-2</v>
      </c>
      <c r="W162" s="51">
        <f t="shared" si="27"/>
        <v>9.3379634865190853E-2</v>
      </c>
      <c r="X162" s="47">
        <f>S162*W162</f>
        <v>9993.1243426967503</v>
      </c>
      <c r="Y162" s="11">
        <f>F162*$W162</f>
        <v>78.270809944002963</v>
      </c>
      <c r="Z162" s="11">
        <f>K162*$W162</f>
        <v>0</v>
      </c>
      <c r="AA162" s="11">
        <f>P162*$W162</f>
        <v>9914.8535327527479</v>
      </c>
    </row>
    <row r="163" spans="1:27" ht="15" x14ac:dyDescent="0.25">
      <c r="A163" s="9">
        <v>44336</v>
      </c>
      <c r="B163" s="26">
        <v>1</v>
      </c>
      <c r="C163" s="27">
        <v>5011.1000000000004</v>
      </c>
      <c r="D163" s="28">
        <v>15649</v>
      </c>
      <c r="E163" s="30">
        <f t="shared" si="28"/>
        <v>5011.1000000000004</v>
      </c>
      <c r="F163" s="31">
        <v>19280.600000000002</v>
      </c>
      <c r="G163" s="5">
        <v>2</v>
      </c>
      <c r="H163" s="25">
        <v>0</v>
      </c>
      <c r="I163" s="12">
        <v>15649</v>
      </c>
      <c r="J163" s="12">
        <f t="shared" si="29"/>
        <v>0</v>
      </c>
      <c r="K163" s="19">
        <v>0</v>
      </c>
      <c r="L163" s="26">
        <v>3</v>
      </c>
      <c r="M163" s="27">
        <v>12156.199999999999</v>
      </c>
      <c r="N163" s="28">
        <v>16727</v>
      </c>
      <c r="O163" s="28">
        <f t="shared" si="30"/>
        <v>12156.199999999999</v>
      </c>
      <c r="P163" s="35">
        <v>104649.70000000001</v>
      </c>
      <c r="Q163" s="14">
        <f t="shared" si="31"/>
        <v>17167.3</v>
      </c>
      <c r="R163" s="14">
        <f t="shared" si="32"/>
        <v>17167.3</v>
      </c>
      <c r="S163" s="39">
        <f>F163+K163+P163</f>
        <v>123930.30000000002</v>
      </c>
      <c r="T163" s="13">
        <f>SUM(Q134:Q163)/SUM(S134:S163)</f>
        <v>9.5248059333986765E-2</v>
      </c>
      <c r="U163" s="13">
        <f>SUM(R134:R163)/SUM(S134:S163)</f>
        <v>9.5248059333986765E-2</v>
      </c>
      <c r="V163" s="13">
        <v>9.6000000000000002E-2</v>
      </c>
      <c r="W163" s="51">
        <f t="shared" si="27"/>
        <v>9.5248059333986765E-2</v>
      </c>
      <c r="X163" s="47">
        <f>S163*W163</f>
        <v>11804.120567678781</v>
      </c>
      <c r="Y163" s="11">
        <f>F163*$W163</f>
        <v>1836.4397327948654</v>
      </c>
      <c r="Z163" s="11">
        <f>K163*$W163</f>
        <v>0</v>
      </c>
      <c r="AA163" s="11">
        <f>P163*$W163</f>
        <v>9967.6808348839168</v>
      </c>
    </row>
    <row r="164" spans="1:27" ht="15" x14ac:dyDescent="0.25">
      <c r="A164" s="9">
        <v>44337</v>
      </c>
      <c r="B164" s="26">
        <v>1</v>
      </c>
      <c r="C164" s="27">
        <v>33387.699999999997</v>
      </c>
      <c r="D164" s="28">
        <v>15649</v>
      </c>
      <c r="E164" s="30">
        <f t="shared" si="28"/>
        <v>15649</v>
      </c>
      <c r="F164" s="31">
        <v>87304</v>
      </c>
      <c r="G164" s="5">
        <v>2</v>
      </c>
      <c r="H164" s="25">
        <v>0</v>
      </c>
      <c r="I164" s="12">
        <v>15649</v>
      </c>
      <c r="J164" s="12">
        <f t="shared" si="29"/>
        <v>0</v>
      </c>
      <c r="K164" s="19">
        <v>0</v>
      </c>
      <c r="L164" s="26">
        <v>3</v>
      </c>
      <c r="M164" s="27">
        <v>9535.4000000000015</v>
      </c>
      <c r="N164" s="28">
        <v>16727</v>
      </c>
      <c r="O164" s="28">
        <f t="shared" si="30"/>
        <v>9535.4000000000015</v>
      </c>
      <c r="P164" s="35">
        <v>103378.00000000001</v>
      </c>
      <c r="Q164" s="14">
        <f t="shared" si="31"/>
        <v>42923.1</v>
      </c>
      <c r="R164" s="14">
        <f t="shared" si="32"/>
        <v>25184.400000000001</v>
      </c>
      <c r="S164" s="39">
        <f>F164+K164+P164</f>
        <v>190682</v>
      </c>
      <c r="T164" s="13">
        <f>SUM(Q135:Q164)/SUM(S135:S164)</f>
        <v>0.10367987071476657</v>
      </c>
      <c r="U164" s="13">
        <f>SUM(R135:R164)/SUM(S135:S164)</f>
        <v>9.7667013171394146E-2</v>
      </c>
      <c r="V164" s="13">
        <v>9.6000000000000002E-2</v>
      </c>
      <c r="W164" s="51">
        <f t="shared" ref="W164:W227" si="33">MIN(T164:V164)</f>
        <v>9.6000000000000002E-2</v>
      </c>
      <c r="X164" s="47">
        <f>S164*W164</f>
        <v>18305.472000000002</v>
      </c>
      <c r="Y164" s="11">
        <f>F164*$W164</f>
        <v>8381.1839999999993</v>
      </c>
      <c r="Z164" s="11">
        <f>K164*$W164</f>
        <v>0</v>
      </c>
      <c r="AA164" s="11">
        <f>P164*$W164</f>
        <v>9924.2880000000023</v>
      </c>
    </row>
    <row r="165" spans="1:27" ht="15" x14ac:dyDescent="0.25">
      <c r="A165" s="9">
        <v>44338</v>
      </c>
      <c r="B165" s="26">
        <v>1</v>
      </c>
      <c r="C165" s="27">
        <v>35386.999999999993</v>
      </c>
      <c r="D165" s="28">
        <v>15649</v>
      </c>
      <c r="E165" s="30">
        <f t="shared" si="28"/>
        <v>15649</v>
      </c>
      <c r="F165" s="31">
        <v>88498.499999999985</v>
      </c>
      <c r="G165" s="5">
        <v>2</v>
      </c>
      <c r="H165" s="25">
        <v>0</v>
      </c>
      <c r="I165" s="12">
        <v>15649</v>
      </c>
      <c r="J165" s="12">
        <f t="shared" si="29"/>
        <v>0</v>
      </c>
      <c r="K165" s="19">
        <v>0</v>
      </c>
      <c r="L165" s="26">
        <v>3</v>
      </c>
      <c r="M165" s="27">
        <v>9046.4000000000015</v>
      </c>
      <c r="N165" s="28">
        <v>16727</v>
      </c>
      <c r="O165" s="28">
        <f t="shared" si="30"/>
        <v>9046.4000000000015</v>
      </c>
      <c r="P165" s="35">
        <v>98970.700000000012</v>
      </c>
      <c r="Q165" s="14">
        <f t="shared" si="31"/>
        <v>44433.399999999994</v>
      </c>
      <c r="R165" s="14">
        <f t="shared" si="32"/>
        <v>24695.4</v>
      </c>
      <c r="S165" s="39">
        <f>F165+K165+P165</f>
        <v>187469.2</v>
      </c>
      <c r="T165" s="13">
        <f>SUM(Q136:Q165)/SUM(S136:S165)</f>
        <v>0.11232703756068238</v>
      </c>
      <c r="U165" s="13">
        <f>SUM(R136:R165)/SUM(S136:S165)</f>
        <v>9.990908716482208E-2</v>
      </c>
      <c r="V165" s="13">
        <v>9.6000000000000002E-2</v>
      </c>
      <c r="W165" s="51">
        <f t="shared" si="33"/>
        <v>9.6000000000000002E-2</v>
      </c>
      <c r="X165" s="47">
        <f>S165*W165</f>
        <v>17997.0432</v>
      </c>
      <c r="Y165" s="11">
        <f>F165*$W165</f>
        <v>8495.8559999999979</v>
      </c>
      <c r="Z165" s="11">
        <f>K165*$W165</f>
        <v>0</v>
      </c>
      <c r="AA165" s="11">
        <f>P165*$W165</f>
        <v>9501.1872000000021</v>
      </c>
    </row>
    <row r="166" spans="1:27" ht="15" x14ac:dyDescent="0.25">
      <c r="A166" s="9">
        <v>44339</v>
      </c>
      <c r="B166" s="26">
        <v>1</v>
      </c>
      <c r="C166" s="27">
        <v>28000.000000000007</v>
      </c>
      <c r="D166" s="28">
        <v>15649</v>
      </c>
      <c r="E166" s="30">
        <f t="shared" si="28"/>
        <v>15649</v>
      </c>
      <c r="F166" s="31">
        <v>100959.00000000001</v>
      </c>
      <c r="G166" s="5">
        <v>2</v>
      </c>
      <c r="H166" s="25">
        <v>0</v>
      </c>
      <c r="I166" s="12">
        <v>15649</v>
      </c>
      <c r="J166" s="12">
        <f t="shared" si="29"/>
        <v>0</v>
      </c>
      <c r="K166" s="19">
        <v>0</v>
      </c>
      <c r="L166" s="26">
        <v>3</v>
      </c>
      <c r="M166" s="27">
        <v>9426.8000000000011</v>
      </c>
      <c r="N166" s="28">
        <v>16727</v>
      </c>
      <c r="O166" s="28">
        <f t="shared" si="30"/>
        <v>9426.8000000000011</v>
      </c>
      <c r="P166" s="35">
        <v>104513</v>
      </c>
      <c r="Q166" s="14">
        <f t="shared" si="31"/>
        <v>37426.80000000001</v>
      </c>
      <c r="R166" s="14">
        <f t="shared" si="32"/>
        <v>25075.800000000003</v>
      </c>
      <c r="S166" s="39">
        <f>F166+K166+P166</f>
        <v>205472</v>
      </c>
      <c r="T166" s="13">
        <f>SUM(Q137:Q166)/SUM(S137:S166)</f>
        <v>0.11749747342213933</v>
      </c>
      <c r="U166" s="13">
        <f>SUM(R137:R166)/SUM(S137:S166)</f>
        <v>0.10151555540915391</v>
      </c>
      <c r="V166" s="13">
        <v>9.6000000000000002E-2</v>
      </c>
      <c r="W166" s="51">
        <f t="shared" si="33"/>
        <v>9.6000000000000002E-2</v>
      </c>
      <c r="X166" s="47">
        <f>S166*W166</f>
        <v>19725.312000000002</v>
      </c>
      <c r="Y166" s="11">
        <f>F166*$W166</f>
        <v>9692.0640000000021</v>
      </c>
      <c r="Z166" s="11">
        <f>K166*$W166</f>
        <v>0</v>
      </c>
      <c r="AA166" s="11">
        <f>P166*$W166</f>
        <v>10033.248</v>
      </c>
    </row>
    <row r="167" spans="1:27" ht="15" x14ac:dyDescent="0.25">
      <c r="A167" s="9">
        <v>44340</v>
      </c>
      <c r="B167" s="26">
        <v>1</v>
      </c>
      <c r="C167" s="27">
        <v>38713.1</v>
      </c>
      <c r="D167" s="28">
        <v>15649</v>
      </c>
      <c r="E167" s="30">
        <f t="shared" si="28"/>
        <v>15649</v>
      </c>
      <c r="F167" s="31">
        <v>80101.400000000009</v>
      </c>
      <c r="G167" s="5">
        <v>2</v>
      </c>
      <c r="H167" s="25">
        <v>0</v>
      </c>
      <c r="I167" s="12">
        <v>15649</v>
      </c>
      <c r="J167" s="12">
        <f t="shared" si="29"/>
        <v>0</v>
      </c>
      <c r="K167" s="19">
        <v>0</v>
      </c>
      <c r="L167" s="26">
        <v>3</v>
      </c>
      <c r="M167" s="27">
        <v>8894.9999999999982</v>
      </c>
      <c r="N167" s="28">
        <v>16727</v>
      </c>
      <c r="O167" s="28">
        <f t="shared" si="30"/>
        <v>8894.9999999999982</v>
      </c>
      <c r="P167" s="35">
        <v>94387.8</v>
      </c>
      <c r="Q167" s="14">
        <f t="shared" si="31"/>
        <v>47608.1</v>
      </c>
      <c r="R167" s="14">
        <f t="shared" si="32"/>
        <v>24544</v>
      </c>
      <c r="S167" s="39">
        <f>F167+K167+P167</f>
        <v>174489.2</v>
      </c>
      <c r="T167" s="13">
        <f>SUM(Q138:Q167)/SUM(S138:S167)</f>
        <v>0.12665595830387061</v>
      </c>
      <c r="U167" s="13">
        <f>SUM(R138:R167)/SUM(S138:S167)</f>
        <v>0.10386079916434615</v>
      </c>
      <c r="V167" s="13">
        <v>9.6000000000000002E-2</v>
      </c>
      <c r="W167" s="51">
        <f t="shared" si="33"/>
        <v>9.6000000000000002E-2</v>
      </c>
      <c r="X167" s="47">
        <f>S167*W167</f>
        <v>16750.963200000002</v>
      </c>
      <c r="Y167" s="11">
        <f>F167*$W167</f>
        <v>7689.7344000000012</v>
      </c>
      <c r="Z167" s="11">
        <f>K167*$W167</f>
        <v>0</v>
      </c>
      <c r="AA167" s="11">
        <f>P167*$W167</f>
        <v>9061.2288000000008</v>
      </c>
    </row>
    <row r="168" spans="1:27" ht="15" x14ac:dyDescent="0.25">
      <c r="A168" s="9">
        <v>44341</v>
      </c>
      <c r="B168" s="26">
        <v>1</v>
      </c>
      <c r="C168" s="27">
        <v>27173.100000000002</v>
      </c>
      <c r="D168" s="28">
        <v>15649</v>
      </c>
      <c r="E168" s="30">
        <f t="shared" si="28"/>
        <v>15649</v>
      </c>
      <c r="F168" s="31">
        <v>96248.4</v>
      </c>
      <c r="G168" s="5">
        <v>2</v>
      </c>
      <c r="H168" s="25">
        <v>0</v>
      </c>
      <c r="I168" s="12">
        <v>15649</v>
      </c>
      <c r="J168" s="12">
        <f t="shared" si="29"/>
        <v>0</v>
      </c>
      <c r="K168" s="19">
        <v>0</v>
      </c>
      <c r="L168" s="26">
        <v>3</v>
      </c>
      <c r="M168" s="27">
        <v>9917.2999999999993</v>
      </c>
      <c r="N168" s="28">
        <v>16727</v>
      </c>
      <c r="O168" s="28">
        <f t="shared" si="30"/>
        <v>9917.2999999999993</v>
      </c>
      <c r="P168" s="35">
        <v>106210.4</v>
      </c>
      <c r="Q168" s="14">
        <f t="shared" si="31"/>
        <v>37090.400000000001</v>
      </c>
      <c r="R168" s="14">
        <f t="shared" si="32"/>
        <v>25566.3</v>
      </c>
      <c r="S168" s="39">
        <f>F168+K168+P168</f>
        <v>202458.8</v>
      </c>
      <c r="T168" s="13">
        <f>SUM(Q139:Q168)/SUM(S139:S168)</f>
        <v>0.13081541209849645</v>
      </c>
      <c r="U168" s="13">
        <f>SUM(R139:R168)/SUM(S139:S168)</f>
        <v>0.1054186733281037</v>
      </c>
      <c r="V168" s="13">
        <v>9.6000000000000002E-2</v>
      </c>
      <c r="W168" s="51">
        <f t="shared" si="33"/>
        <v>9.6000000000000002E-2</v>
      </c>
      <c r="X168" s="47">
        <f>S168*W168</f>
        <v>19436.0448</v>
      </c>
      <c r="Y168" s="11">
        <f>F168*$W168</f>
        <v>9239.8464000000004</v>
      </c>
      <c r="Z168" s="11">
        <f>K168*$W168</f>
        <v>0</v>
      </c>
      <c r="AA168" s="11">
        <f>P168*$W168</f>
        <v>10196.198399999999</v>
      </c>
    </row>
    <row r="169" spans="1:27" ht="15" x14ac:dyDescent="0.25">
      <c r="A169" s="9">
        <v>44342</v>
      </c>
      <c r="B169" s="26">
        <v>1</v>
      </c>
      <c r="C169" s="27">
        <v>27111.000000000004</v>
      </c>
      <c r="D169" s="28">
        <v>15649</v>
      </c>
      <c r="E169" s="30">
        <f t="shared" si="28"/>
        <v>15649</v>
      </c>
      <c r="F169" s="31">
        <v>104576.99999999999</v>
      </c>
      <c r="G169" s="5">
        <v>2</v>
      </c>
      <c r="H169" s="25">
        <v>0</v>
      </c>
      <c r="I169" s="12">
        <v>15649</v>
      </c>
      <c r="J169" s="12">
        <f t="shared" si="29"/>
        <v>0</v>
      </c>
      <c r="K169" s="19">
        <v>0</v>
      </c>
      <c r="L169" s="26">
        <v>3</v>
      </c>
      <c r="M169" s="27">
        <v>10152.5</v>
      </c>
      <c r="N169" s="28">
        <v>16727</v>
      </c>
      <c r="O169" s="28">
        <f t="shared" si="30"/>
        <v>10152.5</v>
      </c>
      <c r="P169" s="35">
        <v>110685.3</v>
      </c>
      <c r="Q169" s="14">
        <f t="shared" si="31"/>
        <v>37263.5</v>
      </c>
      <c r="R169" s="14">
        <f t="shared" si="32"/>
        <v>25801.5</v>
      </c>
      <c r="S169" s="39">
        <f>F169+K169+P169</f>
        <v>215262.3</v>
      </c>
      <c r="T169" s="13">
        <f>SUM(Q140:Q169)/SUM(S140:S169)</f>
        <v>0.13405455655294454</v>
      </c>
      <c r="U169" s="13">
        <f>SUM(R140:R169)/SUM(S140:S169)</f>
        <v>0.10648223211194771</v>
      </c>
      <c r="V169" s="13">
        <v>9.6000000000000002E-2</v>
      </c>
      <c r="W169" s="51">
        <f t="shared" si="33"/>
        <v>9.6000000000000002E-2</v>
      </c>
      <c r="X169" s="47">
        <f>S169*W169</f>
        <v>20665.180799999998</v>
      </c>
      <c r="Y169" s="11">
        <f>F169*$W169</f>
        <v>10039.391999999998</v>
      </c>
      <c r="Z169" s="11">
        <f>K169*$W169</f>
        <v>0</v>
      </c>
      <c r="AA169" s="11">
        <f>P169*$W169</f>
        <v>10625.7888</v>
      </c>
    </row>
    <row r="170" spans="1:27" ht="15" x14ac:dyDescent="0.25">
      <c r="A170" s="9">
        <v>44343</v>
      </c>
      <c r="B170" s="26">
        <v>1</v>
      </c>
      <c r="C170" s="27">
        <v>21931.9</v>
      </c>
      <c r="D170" s="28">
        <v>15649</v>
      </c>
      <c r="E170" s="30">
        <f t="shared" si="28"/>
        <v>15649</v>
      </c>
      <c r="F170" s="31">
        <v>102886.80000000002</v>
      </c>
      <c r="G170" s="5">
        <v>2</v>
      </c>
      <c r="H170" s="25">
        <v>0</v>
      </c>
      <c r="I170" s="12">
        <v>15649</v>
      </c>
      <c r="J170" s="12">
        <f t="shared" si="29"/>
        <v>0</v>
      </c>
      <c r="K170" s="19">
        <v>0</v>
      </c>
      <c r="L170" s="26">
        <v>3</v>
      </c>
      <c r="M170" s="27">
        <v>9941.5000000000018</v>
      </c>
      <c r="N170" s="28">
        <v>16727</v>
      </c>
      <c r="O170" s="28">
        <f t="shared" si="30"/>
        <v>9941.5000000000018</v>
      </c>
      <c r="P170" s="35">
        <v>108189.09999999999</v>
      </c>
      <c r="Q170" s="14">
        <f t="shared" si="31"/>
        <v>31873.4</v>
      </c>
      <c r="R170" s="14">
        <f t="shared" si="32"/>
        <v>25590.5</v>
      </c>
      <c r="S170" s="39">
        <f>F170+K170+P170</f>
        <v>211075.90000000002</v>
      </c>
      <c r="T170" s="13">
        <f>SUM(Q141:Q170)/SUM(S141:S170)</f>
        <v>0.13507021833272334</v>
      </c>
      <c r="U170" s="13">
        <f>SUM(R141:R170)/SUM(S141:S170)</f>
        <v>0.10736157074471427</v>
      </c>
      <c r="V170" s="13">
        <v>9.6000000000000002E-2</v>
      </c>
      <c r="W170" s="51">
        <f t="shared" si="33"/>
        <v>9.6000000000000002E-2</v>
      </c>
      <c r="X170" s="47">
        <f>S170*W170</f>
        <v>20263.286400000001</v>
      </c>
      <c r="Y170" s="11">
        <f>F170*$W170</f>
        <v>9877.1328000000012</v>
      </c>
      <c r="Z170" s="11">
        <f>K170*$W170</f>
        <v>0</v>
      </c>
      <c r="AA170" s="11">
        <f>P170*$W170</f>
        <v>10386.1536</v>
      </c>
    </row>
    <row r="171" spans="1:27" ht="15" x14ac:dyDescent="0.25">
      <c r="A171" s="9">
        <v>44344</v>
      </c>
      <c r="B171" s="26">
        <v>1</v>
      </c>
      <c r="C171" s="27">
        <v>22971.500000000004</v>
      </c>
      <c r="D171" s="28">
        <v>15649</v>
      </c>
      <c r="E171" s="30">
        <f t="shared" si="28"/>
        <v>15649</v>
      </c>
      <c r="F171" s="31">
        <v>87998.9</v>
      </c>
      <c r="G171" s="5">
        <v>2</v>
      </c>
      <c r="H171" s="25">
        <v>0</v>
      </c>
      <c r="I171" s="12">
        <v>15649</v>
      </c>
      <c r="J171" s="12">
        <f t="shared" si="29"/>
        <v>0</v>
      </c>
      <c r="K171" s="19">
        <v>0</v>
      </c>
      <c r="L171" s="26">
        <v>3</v>
      </c>
      <c r="M171" s="27">
        <v>179.1</v>
      </c>
      <c r="N171" s="28">
        <v>16727</v>
      </c>
      <c r="O171" s="28">
        <f t="shared" si="30"/>
        <v>179.1</v>
      </c>
      <c r="P171" s="35">
        <v>1624.5</v>
      </c>
      <c r="Q171" s="14">
        <f t="shared" si="31"/>
        <v>23150.600000000002</v>
      </c>
      <c r="R171" s="14">
        <f t="shared" si="32"/>
        <v>15828.1</v>
      </c>
      <c r="S171" s="39">
        <f>F171+K171+P171</f>
        <v>89623.4</v>
      </c>
      <c r="T171" s="13">
        <f>SUM(Q142:Q171)/SUM(S142:S171)</f>
        <v>0.13845730985085256</v>
      </c>
      <c r="U171" s="13">
        <f>SUM(R142:R171)/SUM(S142:S171)</f>
        <v>0.10913020099178786</v>
      </c>
      <c r="V171" s="13">
        <v>9.6000000000000002E-2</v>
      </c>
      <c r="W171" s="51">
        <f t="shared" si="33"/>
        <v>9.6000000000000002E-2</v>
      </c>
      <c r="X171" s="47">
        <f>S171*W171</f>
        <v>8603.8464000000004</v>
      </c>
      <c r="Y171" s="11">
        <f>F171*$W171</f>
        <v>8447.8943999999992</v>
      </c>
      <c r="Z171" s="11">
        <f>K171*$W171</f>
        <v>0</v>
      </c>
      <c r="AA171" s="11">
        <f>P171*$W171</f>
        <v>155.952</v>
      </c>
    </row>
    <row r="172" spans="1:27" ht="15" x14ac:dyDescent="0.25">
      <c r="A172" s="9">
        <v>44345</v>
      </c>
      <c r="B172" s="26">
        <v>1</v>
      </c>
      <c r="C172" s="27">
        <v>31339.3</v>
      </c>
      <c r="D172" s="28">
        <v>15649</v>
      </c>
      <c r="E172" s="30">
        <f t="shared" si="28"/>
        <v>15649</v>
      </c>
      <c r="F172" s="31">
        <v>77941.799999999988</v>
      </c>
      <c r="G172" s="5">
        <v>2</v>
      </c>
      <c r="H172" s="25">
        <v>0</v>
      </c>
      <c r="I172" s="12">
        <v>15649</v>
      </c>
      <c r="J172" s="12">
        <f t="shared" si="29"/>
        <v>0</v>
      </c>
      <c r="K172" s="19">
        <v>0</v>
      </c>
      <c r="L172" s="26">
        <v>3</v>
      </c>
      <c r="M172" s="27">
        <v>0</v>
      </c>
      <c r="N172" s="28">
        <v>16727</v>
      </c>
      <c r="O172" s="28">
        <f t="shared" si="30"/>
        <v>0</v>
      </c>
      <c r="P172" s="35">
        <v>0</v>
      </c>
      <c r="Q172" s="14">
        <f t="shared" si="31"/>
        <v>31339.3</v>
      </c>
      <c r="R172" s="14">
        <f t="shared" si="32"/>
        <v>15649</v>
      </c>
      <c r="S172" s="39">
        <f>F172+K172+P172</f>
        <v>77941.799999999988</v>
      </c>
      <c r="T172" s="13">
        <f>SUM(Q143:Q172)/SUM(S143:S172)</f>
        <v>0.14483963493267399</v>
      </c>
      <c r="U172" s="13">
        <f>SUM(R143:R172)/SUM(S143:S172)</f>
        <v>0.11133012002470161</v>
      </c>
      <c r="V172" s="13">
        <v>9.6000000000000002E-2</v>
      </c>
      <c r="W172" s="51">
        <f t="shared" si="33"/>
        <v>9.6000000000000002E-2</v>
      </c>
      <c r="X172" s="47">
        <f>S172*W172</f>
        <v>7482.4127999999992</v>
      </c>
      <c r="Y172" s="11">
        <f>F172*$W172</f>
        <v>7482.4127999999992</v>
      </c>
      <c r="Z172" s="11">
        <f>K172*$W172</f>
        <v>0</v>
      </c>
      <c r="AA172" s="11">
        <f>P172*$W172</f>
        <v>0</v>
      </c>
    </row>
    <row r="173" spans="1:27" ht="15" x14ac:dyDescent="0.25">
      <c r="A173" s="9">
        <v>44346</v>
      </c>
      <c r="B173" s="26">
        <v>1</v>
      </c>
      <c r="C173" s="27">
        <v>31146.2</v>
      </c>
      <c r="D173" s="28">
        <v>15649</v>
      </c>
      <c r="E173" s="30">
        <f t="shared" si="28"/>
        <v>15649</v>
      </c>
      <c r="F173" s="31">
        <v>75714.8</v>
      </c>
      <c r="G173" s="5">
        <v>2</v>
      </c>
      <c r="H173" s="25">
        <v>0</v>
      </c>
      <c r="I173" s="12">
        <v>15649</v>
      </c>
      <c r="J173" s="12">
        <f t="shared" si="29"/>
        <v>0</v>
      </c>
      <c r="K173" s="19">
        <v>0</v>
      </c>
      <c r="L173" s="26">
        <v>3</v>
      </c>
      <c r="M173" s="27">
        <v>0</v>
      </c>
      <c r="N173" s="28">
        <v>16727</v>
      </c>
      <c r="O173" s="28">
        <f t="shared" si="30"/>
        <v>0</v>
      </c>
      <c r="P173" s="35">
        <v>0</v>
      </c>
      <c r="Q173" s="14">
        <f t="shared" si="31"/>
        <v>31146.2</v>
      </c>
      <c r="R173" s="14">
        <f t="shared" si="32"/>
        <v>15649</v>
      </c>
      <c r="S173" s="39">
        <f>F173+K173+P173</f>
        <v>75714.8</v>
      </c>
      <c r="T173" s="13">
        <f>SUM(Q144:Q173)/SUM(S144:S173)</f>
        <v>0.15141030521568066</v>
      </c>
      <c r="U173" s="13">
        <f>SUM(R144:R173)/SUM(S144:S173)</f>
        <v>0.11362923777646938</v>
      </c>
      <c r="V173" s="13">
        <v>9.6000000000000002E-2</v>
      </c>
      <c r="W173" s="51">
        <f t="shared" si="33"/>
        <v>9.6000000000000002E-2</v>
      </c>
      <c r="X173" s="47">
        <f>S173*W173</f>
        <v>7268.6208000000006</v>
      </c>
      <c r="Y173" s="11">
        <f>F173*$W173</f>
        <v>7268.6208000000006</v>
      </c>
      <c r="Z173" s="11">
        <f>K173*$W173</f>
        <v>0</v>
      </c>
      <c r="AA173" s="11">
        <f>P173*$W173</f>
        <v>0</v>
      </c>
    </row>
    <row r="174" spans="1:27" ht="15" x14ac:dyDescent="0.25">
      <c r="A174" s="9">
        <v>44347</v>
      </c>
      <c r="B174" s="26">
        <v>1</v>
      </c>
      <c r="C174" s="27">
        <v>30280.000000000004</v>
      </c>
      <c r="D174" s="28">
        <v>15649</v>
      </c>
      <c r="E174" s="30">
        <f t="shared" si="28"/>
        <v>15649</v>
      </c>
      <c r="F174" s="31">
        <v>76062.8</v>
      </c>
      <c r="G174" s="5">
        <v>2</v>
      </c>
      <c r="H174" s="25">
        <v>0</v>
      </c>
      <c r="I174" s="12">
        <v>15649</v>
      </c>
      <c r="J174" s="12">
        <f t="shared" si="29"/>
        <v>0</v>
      </c>
      <c r="K174" s="19">
        <v>0</v>
      </c>
      <c r="L174" s="26">
        <v>3</v>
      </c>
      <c r="M174" s="27">
        <v>0</v>
      </c>
      <c r="N174" s="28">
        <v>16727</v>
      </c>
      <c r="O174" s="28">
        <f t="shared" si="30"/>
        <v>0</v>
      </c>
      <c r="P174" s="35">
        <v>0</v>
      </c>
      <c r="Q174" s="14">
        <f t="shared" si="31"/>
        <v>30280.000000000004</v>
      </c>
      <c r="R174" s="14">
        <f t="shared" si="32"/>
        <v>15649</v>
      </c>
      <c r="S174" s="39">
        <f>F174+K174+P174</f>
        <v>76062.8</v>
      </c>
      <c r="T174" s="13">
        <f>SUM(Q145:Q174)/SUM(S145:S174)</f>
        <v>0.15757242820678979</v>
      </c>
      <c r="U174" s="13">
        <f>SUM(R145:R174)/SUM(S145:S174)</f>
        <v>0.11587428356477147</v>
      </c>
      <c r="V174" s="13">
        <v>9.6000000000000002E-2</v>
      </c>
      <c r="W174" s="51">
        <f t="shared" si="33"/>
        <v>9.6000000000000002E-2</v>
      </c>
      <c r="X174" s="47">
        <f>S174*W174</f>
        <v>7302.0288</v>
      </c>
      <c r="Y174" s="11">
        <f>F174*$W174</f>
        <v>7302.0288</v>
      </c>
      <c r="Z174" s="11">
        <f>K174*$W174</f>
        <v>0</v>
      </c>
      <c r="AA174" s="11">
        <f>P174*$W174</f>
        <v>0</v>
      </c>
    </row>
    <row r="175" spans="1:27" ht="15" x14ac:dyDescent="0.25">
      <c r="A175" s="9">
        <v>44348</v>
      </c>
      <c r="B175" s="26">
        <v>1</v>
      </c>
      <c r="C175" s="27">
        <v>28155.3</v>
      </c>
      <c r="D175" s="28">
        <v>15649</v>
      </c>
      <c r="E175" s="30">
        <f t="shared" si="28"/>
        <v>15649</v>
      </c>
      <c r="F175" s="31">
        <v>78850.400000000009</v>
      </c>
      <c r="G175" s="5">
        <v>2</v>
      </c>
      <c r="H175" s="25">
        <v>0</v>
      </c>
      <c r="I175" s="12">
        <v>15649</v>
      </c>
      <c r="J175" s="12">
        <f t="shared" si="29"/>
        <v>0</v>
      </c>
      <c r="K175" s="19">
        <v>0</v>
      </c>
      <c r="L175" s="26">
        <v>3</v>
      </c>
      <c r="M175" s="27">
        <v>0</v>
      </c>
      <c r="N175" s="28">
        <v>16727</v>
      </c>
      <c r="O175" s="28">
        <f t="shared" si="30"/>
        <v>0</v>
      </c>
      <c r="P175" s="35">
        <v>0</v>
      </c>
      <c r="Q175" s="14">
        <f t="shared" si="31"/>
        <v>28155.3</v>
      </c>
      <c r="R175" s="14">
        <f t="shared" si="32"/>
        <v>15649</v>
      </c>
      <c r="S175" s="39">
        <f>F175+K175+P175</f>
        <v>78850.400000000009</v>
      </c>
      <c r="T175" s="13">
        <f>SUM(Q146:Q175)/SUM(S146:S175)</f>
        <v>0.16336726504556037</v>
      </c>
      <c r="U175" s="13">
        <f>SUM(R146:R175)/SUM(S146:S175)</f>
        <v>0.11813789257901067</v>
      </c>
      <c r="V175" s="13">
        <v>9.6000000000000002E-2</v>
      </c>
      <c r="W175" s="51">
        <f t="shared" si="33"/>
        <v>9.6000000000000002E-2</v>
      </c>
      <c r="X175" s="47">
        <f>S175*W175</f>
        <v>7569.6384000000007</v>
      </c>
      <c r="Y175" s="11">
        <f>F175*$W175</f>
        <v>7569.6384000000007</v>
      </c>
      <c r="Z175" s="11">
        <f>K175*$W175</f>
        <v>0</v>
      </c>
      <c r="AA175" s="11">
        <f>P175*$W175</f>
        <v>0</v>
      </c>
    </row>
    <row r="176" spans="1:27" ht="15" x14ac:dyDescent="0.25">
      <c r="A176" s="9">
        <v>44349</v>
      </c>
      <c r="B176" s="26">
        <v>1</v>
      </c>
      <c r="C176" s="27">
        <v>28497.100000000006</v>
      </c>
      <c r="D176" s="28">
        <v>15649</v>
      </c>
      <c r="E176" s="30">
        <f t="shared" si="28"/>
        <v>15649</v>
      </c>
      <c r="F176" s="31">
        <v>78246.499999999985</v>
      </c>
      <c r="G176" s="5">
        <v>2</v>
      </c>
      <c r="H176" s="25">
        <v>0</v>
      </c>
      <c r="I176" s="12">
        <v>15649</v>
      </c>
      <c r="J176" s="12">
        <f t="shared" si="29"/>
        <v>0</v>
      </c>
      <c r="K176" s="19">
        <v>0</v>
      </c>
      <c r="L176" s="26">
        <v>3</v>
      </c>
      <c r="M176" s="27">
        <v>0</v>
      </c>
      <c r="N176" s="28">
        <v>16727</v>
      </c>
      <c r="O176" s="28">
        <f t="shared" si="30"/>
        <v>0</v>
      </c>
      <c r="P176" s="35">
        <v>0</v>
      </c>
      <c r="Q176" s="14">
        <f t="shared" si="31"/>
        <v>28497.100000000006</v>
      </c>
      <c r="R176" s="14">
        <f t="shared" si="32"/>
        <v>15649</v>
      </c>
      <c r="S176" s="39">
        <f>F176+K176+P176</f>
        <v>78246.499999999985</v>
      </c>
      <c r="T176" s="13">
        <f>SUM(Q147:Q176)/SUM(S147:S176)</f>
        <v>0.16982414258459849</v>
      </c>
      <c r="U176" s="13">
        <f>SUM(R147:R176)/SUM(S147:S176)</f>
        <v>0.12065473279540699</v>
      </c>
      <c r="V176" s="13">
        <v>9.6000000000000002E-2</v>
      </c>
      <c r="W176" s="51">
        <f t="shared" si="33"/>
        <v>9.6000000000000002E-2</v>
      </c>
      <c r="X176" s="47">
        <f>S176*W176</f>
        <v>7511.6639999999989</v>
      </c>
      <c r="Y176" s="11">
        <f>F176*$W176</f>
        <v>7511.6639999999989</v>
      </c>
      <c r="Z176" s="11">
        <f>K176*$W176</f>
        <v>0</v>
      </c>
      <c r="AA176" s="11">
        <f>P176*$W176</f>
        <v>0</v>
      </c>
    </row>
    <row r="177" spans="1:27" ht="15" x14ac:dyDescent="0.25">
      <c r="A177" s="9">
        <v>44350</v>
      </c>
      <c r="B177" s="26">
        <v>1</v>
      </c>
      <c r="C177" s="27">
        <v>17061.699999999997</v>
      </c>
      <c r="D177" s="28">
        <v>15649</v>
      </c>
      <c r="E177" s="30">
        <f t="shared" si="28"/>
        <v>15649</v>
      </c>
      <c r="F177" s="31">
        <v>99562.200000000012</v>
      </c>
      <c r="G177" s="5">
        <v>2</v>
      </c>
      <c r="H177" s="25">
        <v>594.79999999999995</v>
      </c>
      <c r="I177" s="12">
        <v>15649</v>
      </c>
      <c r="J177" s="17">
        <f t="shared" si="29"/>
        <v>594.79999999999995</v>
      </c>
      <c r="K177" s="19">
        <v>3191</v>
      </c>
      <c r="L177" s="26">
        <v>3</v>
      </c>
      <c r="M177" s="27">
        <v>0</v>
      </c>
      <c r="N177" s="28">
        <v>16727</v>
      </c>
      <c r="O177" s="28">
        <f t="shared" si="30"/>
        <v>0</v>
      </c>
      <c r="P177" s="35">
        <v>0</v>
      </c>
      <c r="Q177" s="14">
        <f t="shared" si="31"/>
        <v>17656.499999999996</v>
      </c>
      <c r="R177" s="14">
        <f t="shared" si="32"/>
        <v>16243.8</v>
      </c>
      <c r="S177" s="39">
        <f>F177+K177+P177</f>
        <v>102753.20000000001</v>
      </c>
      <c r="T177" s="13">
        <f>SUM(Q148:Q177)/SUM(S148:S177)</f>
        <v>0.17214584616085984</v>
      </c>
      <c r="U177" s="13">
        <f>SUM(R148:R177)/SUM(S148:S177)</f>
        <v>0.12250290287685417</v>
      </c>
      <c r="V177" s="13">
        <v>9.6000000000000002E-2</v>
      </c>
      <c r="W177" s="51">
        <f t="shared" si="33"/>
        <v>9.6000000000000002E-2</v>
      </c>
      <c r="X177" s="47">
        <f>S177*W177</f>
        <v>9864.3072000000011</v>
      </c>
      <c r="Y177" s="11">
        <f>F177*$W177</f>
        <v>9557.9712000000018</v>
      </c>
      <c r="Z177" s="11">
        <f>K177*$W177</f>
        <v>306.33600000000001</v>
      </c>
      <c r="AA177" s="11">
        <f>P177*$W177</f>
        <v>0</v>
      </c>
    </row>
    <row r="178" spans="1:27" ht="15" x14ac:dyDescent="0.25">
      <c r="A178" s="9">
        <v>44351</v>
      </c>
      <c r="B178" s="26">
        <v>1</v>
      </c>
      <c r="C178" s="27">
        <v>12365.4</v>
      </c>
      <c r="D178" s="28">
        <v>15649</v>
      </c>
      <c r="E178" s="30">
        <f t="shared" si="28"/>
        <v>12365.4</v>
      </c>
      <c r="F178" s="31">
        <v>114822.5</v>
      </c>
      <c r="G178" s="5">
        <v>2</v>
      </c>
      <c r="H178" s="25">
        <v>8915.4999999999982</v>
      </c>
      <c r="I178" s="12">
        <v>15649</v>
      </c>
      <c r="J178" s="17">
        <f t="shared" si="29"/>
        <v>8915.4999999999982</v>
      </c>
      <c r="K178" s="19">
        <v>44648.800000000003</v>
      </c>
      <c r="L178" s="26">
        <v>3</v>
      </c>
      <c r="M178" s="27">
        <v>0</v>
      </c>
      <c r="N178" s="28">
        <v>16727</v>
      </c>
      <c r="O178" s="28">
        <f t="shared" si="30"/>
        <v>0</v>
      </c>
      <c r="P178" s="35">
        <v>0</v>
      </c>
      <c r="Q178" s="14">
        <f t="shared" si="31"/>
        <v>21280.899999999998</v>
      </c>
      <c r="R178" s="14">
        <f t="shared" si="32"/>
        <v>21280.899999999998</v>
      </c>
      <c r="S178" s="39">
        <f>F178+K178+P178</f>
        <v>159471.29999999999</v>
      </c>
      <c r="T178" s="13">
        <f>SUM(Q149:Q178)/SUM(S149:S178)</f>
        <v>0.17300895037711511</v>
      </c>
      <c r="U178" s="13">
        <f>SUM(R149:R178)/SUM(S149:S178)</f>
        <v>0.12394352874597032</v>
      </c>
      <c r="V178" s="13">
        <v>9.6000000000000002E-2</v>
      </c>
      <c r="W178" s="51">
        <f t="shared" si="33"/>
        <v>9.6000000000000002E-2</v>
      </c>
      <c r="X178" s="47">
        <f>S178*W178</f>
        <v>15309.244799999999</v>
      </c>
      <c r="Y178" s="11">
        <f>F178*$W178</f>
        <v>11022.960000000001</v>
      </c>
      <c r="Z178" s="11">
        <f>K178*$W178</f>
        <v>4286.2848000000004</v>
      </c>
      <c r="AA178" s="11">
        <f>P178*$W178</f>
        <v>0</v>
      </c>
    </row>
    <row r="179" spans="1:27" ht="15" x14ac:dyDescent="0.25">
      <c r="A179" s="9">
        <v>44352</v>
      </c>
      <c r="B179" s="26">
        <v>1</v>
      </c>
      <c r="C179" s="27">
        <v>23348.399999999994</v>
      </c>
      <c r="D179" s="28">
        <v>15649</v>
      </c>
      <c r="E179" s="30">
        <f t="shared" si="28"/>
        <v>15649</v>
      </c>
      <c r="F179" s="31">
        <v>98807.699999999968</v>
      </c>
      <c r="G179" s="5">
        <v>2</v>
      </c>
      <c r="H179" s="25">
        <v>10682.5</v>
      </c>
      <c r="I179" s="12">
        <v>15649</v>
      </c>
      <c r="J179" s="17">
        <f t="shared" si="29"/>
        <v>10682.5</v>
      </c>
      <c r="K179" s="19">
        <v>93676.099999999991</v>
      </c>
      <c r="L179" s="26">
        <v>3</v>
      </c>
      <c r="M179" s="27">
        <v>0</v>
      </c>
      <c r="N179" s="28">
        <v>16727</v>
      </c>
      <c r="O179" s="28">
        <f t="shared" si="30"/>
        <v>0</v>
      </c>
      <c r="P179" s="35">
        <v>0</v>
      </c>
      <c r="Q179" s="14">
        <f t="shared" si="31"/>
        <v>34030.899999999994</v>
      </c>
      <c r="R179" s="14">
        <f t="shared" si="32"/>
        <v>26331.5</v>
      </c>
      <c r="S179" s="39">
        <f>F179+K179+P179</f>
        <v>192483.79999999996</v>
      </c>
      <c r="T179" s="13">
        <f>SUM(Q150:Q179)/SUM(S150:S179)</f>
        <v>0.17581458359557059</v>
      </c>
      <c r="U179" s="13">
        <f>SUM(R150:R179)/SUM(S150:S179)</f>
        <v>0.12563209296470987</v>
      </c>
      <c r="V179" s="13">
        <v>9.6000000000000002E-2</v>
      </c>
      <c r="W179" s="51">
        <f t="shared" si="33"/>
        <v>9.6000000000000002E-2</v>
      </c>
      <c r="X179" s="47">
        <f>S179*W179</f>
        <v>18478.444799999997</v>
      </c>
      <c r="Y179" s="11">
        <f>F179*$W179</f>
        <v>9485.5391999999974</v>
      </c>
      <c r="Z179" s="11">
        <f>K179*$W179</f>
        <v>8992.9056</v>
      </c>
      <c r="AA179" s="11">
        <f>P179*$W179</f>
        <v>0</v>
      </c>
    </row>
    <row r="180" spans="1:27" ht="15" x14ac:dyDescent="0.25">
      <c r="A180" s="9">
        <v>44353</v>
      </c>
      <c r="B180" s="26">
        <v>1</v>
      </c>
      <c r="C180" s="27">
        <v>19813.999999999996</v>
      </c>
      <c r="D180" s="28">
        <v>15649</v>
      </c>
      <c r="E180" s="30">
        <f t="shared" si="28"/>
        <v>15649</v>
      </c>
      <c r="F180" s="31">
        <v>105525.79999999999</v>
      </c>
      <c r="G180" s="5">
        <v>2</v>
      </c>
      <c r="H180" s="25">
        <v>12375.5</v>
      </c>
      <c r="I180" s="12">
        <v>15649</v>
      </c>
      <c r="J180" s="17">
        <f t="shared" si="29"/>
        <v>12375.5</v>
      </c>
      <c r="K180" s="19">
        <v>105984.90000000001</v>
      </c>
      <c r="L180" s="26">
        <v>3</v>
      </c>
      <c r="M180" s="27">
        <v>0</v>
      </c>
      <c r="N180" s="28">
        <v>16727</v>
      </c>
      <c r="O180" s="28">
        <f t="shared" si="30"/>
        <v>0</v>
      </c>
      <c r="P180" s="35">
        <v>0</v>
      </c>
      <c r="Q180" s="14">
        <f t="shared" si="31"/>
        <v>32189.499999999996</v>
      </c>
      <c r="R180" s="14">
        <f t="shared" si="32"/>
        <v>28024.5</v>
      </c>
      <c r="S180" s="39">
        <f>F180+K180+P180</f>
        <v>211510.7</v>
      </c>
      <c r="T180" s="13">
        <f>SUM(Q151:Q180)/SUM(S151:S180)</f>
        <v>0.17714875972989141</v>
      </c>
      <c r="U180" s="13">
        <f>SUM(R151:R180)/SUM(S151:S180)</f>
        <v>0.12707528778459165</v>
      </c>
      <c r="V180" s="13">
        <v>9.6000000000000002E-2</v>
      </c>
      <c r="W180" s="51">
        <f t="shared" si="33"/>
        <v>9.6000000000000002E-2</v>
      </c>
      <c r="X180" s="47">
        <f>S180*W180</f>
        <v>20305.0272</v>
      </c>
      <c r="Y180" s="11">
        <f>F180*$W180</f>
        <v>10130.476799999999</v>
      </c>
      <c r="Z180" s="11">
        <f>K180*$W180</f>
        <v>10174.550400000002</v>
      </c>
      <c r="AA180" s="11">
        <f>P180*$W180</f>
        <v>0</v>
      </c>
    </row>
    <row r="181" spans="1:27" ht="15" x14ac:dyDescent="0.25">
      <c r="A181" s="9">
        <v>44354</v>
      </c>
      <c r="B181" s="26">
        <v>1</v>
      </c>
      <c r="C181" s="27">
        <v>17073.2</v>
      </c>
      <c r="D181" s="28">
        <v>15649</v>
      </c>
      <c r="E181" s="30">
        <f t="shared" si="28"/>
        <v>15649</v>
      </c>
      <c r="F181" s="31">
        <v>120712.80000000002</v>
      </c>
      <c r="G181" s="5">
        <v>2</v>
      </c>
      <c r="H181" s="25">
        <v>11034.199999999999</v>
      </c>
      <c r="I181" s="12">
        <v>15649</v>
      </c>
      <c r="J181" s="17">
        <f t="shared" si="29"/>
        <v>11034.199999999999</v>
      </c>
      <c r="K181" s="19">
        <v>114396.79999999999</v>
      </c>
      <c r="L181" s="26">
        <v>3</v>
      </c>
      <c r="M181" s="27">
        <v>0</v>
      </c>
      <c r="N181" s="28">
        <v>16727</v>
      </c>
      <c r="O181" s="28">
        <f t="shared" si="30"/>
        <v>0</v>
      </c>
      <c r="P181" s="35">
        <v>0</v>
      </c>
      <c r="Q181" s="14">
        <f t="shared" si="31"/>
        <v>28107.4</v>
      </c>
      <c r="R181" s="14">
        <f t="shared" si="32"/>
        <v>26683.199999999997</v>
      </c>
      <c r="S181" s="39">
        <f>F181+K181+P181</f>
        <v>235109.6</v>
      </c>
      <c r="T181" s="13">
        <f>SUM(Q152:Q181)/SUM(S152:S181)</f>
        <v>0.17600632691055676</v>
      </c>
      <c r="U181" s="13">
        <f>SUM(R152:R181)/SUM(S152:S181)</f>
        <v>0.1271799897632335</v>
      </c>
      <c r="V181" s="13">
        <v>9.6000000000000002E-2</v>
      </c>
      <c r="W181" s="51">
        <f t="shared" si="33"/>
        <v>9.6000000000000002E-2</v>
      </c>
      <c r="X181" s="47">
        <f>S181*W181</f>
        <v>22570.5216</v>
      </c>
      <c r="Y181" s="11">
        <f>F181*$W181</f>
        <v>11588.428800000002</v>
      </c>
      <c r="Z181" s="11">
        <f>K181*$W181</f>
        <v>10982.092799999999</v>
      </c>
      <c r="AA181" s="11">
        <f>P181*$W181</f>
        <v>0</v>
      </c>
    </row>
    <row r="182" spans="1:27" ht="15" x14ac:dyDescent="0.25">
      <c r="A182" s="9">
        <v>44355</v>
      </c>
      <c r="B182" s="26">
        <v>1</v>
      </c>
      <c r="C182" s="27">
        <v>13820.099999999999</v>
      </c>
      <c r="D182" s="28">
        <v>15649</v>
      </c>
      <c r="E182" s="30">
        <f t="shared" si="28"/>
        <v>13820.099999999999</v>
      </c>
      <c r="F182" s="31">
        <v>124544.29999999999</v>
      </c>
      <c r="G182" s="5">
        <v>2</v>
      </c>
      <c r="H182" s="25">
        <v>10873.599999999999</v>
      </c>
      <c r="I182" s="12">
        <v>15649</v>
      </c>
      <c r="J182" s="17">
        <f t="shared" si="29"/>
        <v>10873.599999999999</v>
      </c>
      <c r="K182" s="19">
        <v>112685.4</v>
      </c>
      <c r="L182" s="26">
        <v>3</v>
      </c>
      <c r="M182" s="27">
        <v>0</v>
      </c>
      <c r="N182" s="28">
        <v>16727</v>
      </c>
      <c r="O182" s="28">
        <f t="shared" si="30"/>
        <v>0</v>
      </c>
      <c r="P182" s="35">
        <v>0</v>
      </c>
      <c r="Q182" s="14">
        <f t="shared" si="31"/>
        <v>24693.699999999997</v>
      </c>
      <c r="R182" s="14">
        <f t="shared" si="32"/>
        <v>24693.699999999997</v>
      </c>
      <c r="S182" s="39">
        <f>F182+K182+P182</f>
        <v>237229.69999999998</v>
      </c>
      <c r="T182" s="13">
        <f>SUM(Q153:Q182)/SUM(S153:S182)</f>
        <v>0.1736382544978072</v>
      </c>
      <c r="U182" s="13">
        <f>SUM(R153:R182)/SUM(S153:S182)</f>
        <v>0.12656970653001579</v>
      </c>
      <c r="V182" s="13">
        <v>9.6000000000000002E-2</v>
      </c>
      <c r="W182" s="51">
        <f t="shared" si="33"/>
        <v>9.6000000000000002E-2</v>
      </c>
      <c r="X182" s="47">
        <f>S182*W182</f>
        <v>22774.051199999998</v>
      </c>
      <c r="Y182" s="11">
        <f>F182*$W182</f>
        <v>11956.252799999998</v>
      </c>
      <c r="Z182" s="11">
        <f>K182*$W182</f>
        <v>10817.7984</v>
      </c>
      <c r="AA182" s="11">
        <f>P182*$W182</f>
        <v>0</v>
      </c>
    </row>
    <row r="183" spans="1:27" ht="15" x14ac:dyDescent="0.25">
      <c r="A183" s="9">
        <v>44356</v>
      </c>
      <c r="B183" s="26">
        <v>1</v>
      </c>
      <c r="C183" s="27">
        <v>20061.7</v>
      </c>
      <c r="D183" s="28">
        <v>15649</v>
      </c>
      <c r="E183" s="30">
        <f t="shared" si="28"/>
        <v>15649</v>
      </c>
      <c r="F183" s="31">
        <v>122313.19999999998</v>
      </c>
      <c r="G183" s="5">
        <v>2</v>
      </c>
      <c r="H183" s="25">
        <v>10485.899999999998</v>
      </c>
      <c r="I183" s="12">
        <v>15649</v>
      </c>
      <c r="J183" s="17">
        <f t="shared" si="29"/>
        <v>10485.899999999998</v>
      </c>
      <c r="K183" s="19">
        <v>99488.700000000012</v>
      </c>
      <c r="L183" s="26">
        <v>3</v>
      </c>
      <c r="M183" s="27">
        <v>0</v>
      </c>
      <c r="N183" s="28">
        <v>16727</v>
      </c>
      <c r="O183" s="28">
        <f t="shared" si="30"/>
        <v>0</v>
      </c>
      <c r="P183" s="35">
        <v>0</v>
      </c>
      <c r="Q183" s="14">
        <f t="shared" si="31"/>
        <v>30547.599999999999</v>
      </c>
      <c r="R183" s="14">
        <f t="shared" si="32"/>
        <v>26134.899999999998</v>
      </c>
      <c r="S183" s="39">
        <f>F183+K183+P183</f>
        <v>221801.9</v>
      </c>
      <c r="T183" s="13">
        <f>SUM(Q154:Q183)/SUM(S154:S183)</f>
        <v>0.17404505083681346</v>
      </c>
      <c r="U183" s="13">
        <f>SUM(R154:R183)/SUM(S154:S183)</f>
        <v>0.12708898967379029</v>
      </c>
      <c r="V183" s="13">
        <v>9.6000000000000002E-2</v>
      </c>
      <c r="W183" s="51">
        <f t="shared" si="33"/>
        <v>9.6000000000000002E-2</v>
      </c>
      <c r="X183" s="47">
        <f>S183*W183</f>
        <v>21292.982400000001</v>
      </c>
      <c r="Y183" s="11">
        <f>F183*$W183</f>
        <v>11742.067199999998</v>
      </c>
      <c r="Z183" s="11">
        <f>K183*$W183</f>
        <v>9550.9152000000013</v>
      </c>
      <c r="AA183" s="11">
        <f>P183*$W183</f>
        <v>0</v>
      </c>
    </row>
    <row r="184" spans="1:27" ht="15" x14ac:dyDescent="0.25">
      <c r="A184" s="9">
        <v>44357</v>
      </c>
      <c r="B184" s="26">
        <v>1</v>
      </c>
      <c r="C184" s="27">
        <v>21841.3</v>
      </c>
      <c r="D184" s="28">
        <v>15649</v>
      </c>
      <c r="E184" s="30">
        <f t="shared" si="28"/>
        <v>15649</v>
      </c>
      <c r="F184" s="31">
        <v>110061.40000000001</v>
      </c>
      <c r="G184" s="5">
        <v>2</v>
      </c>
      <c r="H184" s="25">
        <v>10316.900000000001</v>
      </c>
      <c r="I184" s="12">
        <v>15649</v>
      </c>
      <c r="J184" s="17">
        <f t="shared" si="29"/>
        <v>10316.900000000001</v>
      </c>
      <c r="K184" s="19">
        <v>104742.39999999998</v>
      </c>
      <c r="L184" s="26">
        <v>3</v>
      </c>
      <c r="M184" s="27">
        <v>0</v>
      </c>
      <c r="N184" s="28">
        <v>16727</v>
      </c>
      <c r="O184" s="28">
        <f t="shared" si="30"/>
        <v>0</v>
      </c>
      <c r="P184" s="35">
        <v>0</v>
      </c>
      <c r="Q184" s="14">
        <f t="shared" si="31"/>
        <v>32158.2</v>
      </c>
      <c r="R184" s="14">
        <f t="shared" si="32"/>
        <v>25965.9</v>
      </c>
      <c r="S184" s="39">
        <f>F184+K184+P184</f>
        <v>214803.8</v>
      </c>
      <c r="T184" s="13">
        <f>SUM(Q155:Q184)/SUM(S155:S184)</f>
        <v>0.17488179600463644</v>
      </c>
      <c r="U184" s="13">
        <f>SUM(R155:R184)/SUM(S155:S184)</f>
        <v>0.1276587788187942</v>
      </c>
      <c r="V184" s="13">
        <v>9.6000000000000002E-2</v>
      </c>
      <c r="W184" s="51">
        <f t="shared" si="33"/>
        <v>9.6000000000000002E-2</v>
      </c>
      <c r="X184" s="47">
        <f>S184*W184</f>
        <v>20621.164799999999</v>
      </c>
      <c r="Y184" s="11">
        <f>F184*$W184</f>
        <v>10565.894400000001</v>
      </c>
      <c r="Z184" s="11">
        <f>K184*$W184</f>
        <v>10055.270399999998</v>
      </c>
      <c r="AA184" s="11">
        <f>P184*$W184</f>
        <v>0</v>
      </c>
    </row>
    <row r="185" spans="1:27" ht="15" x14ac:dyDescent="0.25">
      <c r="A185" s="9">
        <v>44358</v>
      </c>
      <c r="B185" s="26">
        <v>1</v>
      </c>
      <c r="C185" s="27">
        <v>29285.1</v>
      </c>
      <c r="D185" s="28">
        <v>15649</v>
      </c>
      <c r="E185" s="30">
        <f t="shared" si="28"/>
        <v>15649</v>
      </c>
      <c r="F185" s="31">
        <v>81525.000000000015</v>
      </c>
      <c r="G185" s="5">
        <v>2</v>
      </c>
      <c r="H185" s="25">
        <v>8509.4000000000015</v>
      </c>
      <c r="I185" s="12">
        <v>15649</v>
      </c>
      <c r="J185" s="17">
        <f t="shared" si="29"/>
        <v>8509.4000000000015</v>
      </c>
      <c r="K185" s="19">
        <v>84633.499999999985</v>
      </c>
      <c r="L185" s="26">
        <v>3</v>
      </c>
      <c r="M185" s="27">
        <v>0</v>
      </c>
      <c r="N185" s="28">
        <v>16727</v>
      </c>
      <c r="O185" s="28">
        <f t="shared" si="30"/>
        <v>0</v>
      </c>
      <c r="P185" s="35">
        <v>0</v>
      </c>
      <c r="Q185" s="14">
        <f t="shared" si="31"/>
        <v>37794.5</v>
      </c>
      <c r="R185" s="14">
        <f t="shared" si="32"/>
        <v>24158.400000000001</v>
      </c>
      <c r="S185" s="39">
        <f>F185+K185+P185</f>
        <v>166158.5</v>
      </c>
      <c r="T185" s="13">
        <f>SUM(Q156:Q185)/SUM(S156:S185)</f>
        <v>0.17893118128639723</v>
      </c>
      <c r="U185" s="13">
        <f>SUM(R156:R185)/SUM(S156:S185)</f>
        <v>0.12922792699713295</v>
      </c>
      <c r="V185" s="13">
        <v>9.6000000000000002E-2</v>
      </c>
      <c r="W185" s="51">
        <f t="shared" si="33"/>
        <v>9.6000000000000002E-2</v>
      </c>
      <c r="X185" s="47">
        <f>S185*W185</f>
        <v>15951.216</v>
      </c>
      <c r="Y185" s="11">
        <f>F185*$W185</f>
        <v>7826.4000000000015</v>
      </c>
      <c r="Z185" s="11">
        <f>K185*$W185</f>
        <v>8124.8159999999989</v>
      </c>
      <c r="AA185" s="11">
        <f>P185*$W185</f>
        <v>0</v>
      </c>
    </row>
    <row r="186" spans="1:27" ht="15" x14ac:dyDescent="0.25">
      <c r="A186" s="9">
        <v>44359</v>
      </c>
      <c r="B186" s="26">
        <v>1</v>
      </c>
      <c r="C186" s="27">
        <v>29632.7</v>
      </c>
      <c r="D186" s="28">
        <v>15649</v>
      </c>
      <c r="E186" s="30">
        <f t="shared" si="28"/>
        <v>15649</v>
      </c>
      <c r="F186" s="31">
        <v>82393.599999999991</v>
      </c>
      <c r="G186" s="5">
        <v>2</v>
      </c>
      <c r="H186" s="25">
        <v>8542.9000000000015</v>
      </c>
      <c r="I186" s="12">
        <v>15649</v>
      </c>
      <c r="J186" s="17">
        <f t="shared" si="29"/>
        <v>8542.9000000000015</v>
      </c>
      <c r="K186" s="19">
        <v>84759.099999999991</v>
      </c>
      <c r="L186" s="26">
        <v>3</v>
      </c>
      <c r="M186" s="27">
        <v>0</v>
      </c>
      <c r="N186" s="28">
        <v>16727</v>
      </c>
      <c r="O186" s="28">
        <f t="shared" si="30"/>
        <v>0</v>
      </c>
      <c r="P186" s="35">
        <v>0</v>
      </c>
      <c r="Q186" s="14">
        <f t="shared" si="31"/>
        <v>38175.600000000006</v>
      </c>
      <c r="R186" s="14">
        <f t="shared" si="32"/>
        <v>24191.9</v>
      </c>
      <c r="S186" s="39">
        <f>F186+K186+P186</f>
        <v>167152.69999999998</v>
      </c>
      <c r="T186" s="13">
        <f>SUM(Q157:Q186)/SUM(S157:S186)</f>
        <v>0.18287187217326042</v>
      </c>
      <c r="U186" s="13">
        <f>SUM(R157:R186)/SUM(S157:S186)</f>
        <v>0.13071090579312641</v>
      </c>
      <c r="V186" s="13">
        <v>9.6000000000000002E-2</v>
      </c>
      <c r="W186" s="51">
        <f t="shared" si="33"/>
        <v>9.6000000000000002E-2</v>
      </c>
      <c r="X186" s="47">
        <f>S186*W186</f>
        <v>16046.659199999998</v>
      </c>
      <c r="Y186" s="11">
        <f>F186*$W186</f>
        <v>7909.7855999999992</v>
      </c>
      <c r="Z186" s="11">
        <f>K186*$W186</f>
        <v>8136.873599999999</v>
      </c>
      <c r="AA186" s="11">
        <f>P186*$W186</f>
        <v>0</v>
      </c>
    </row>
    <row r="187" spans="1:27" ht="15" x14ac:dyDescent="0.25">
      <c r="A187" s="9">
        <v>44360</v>
      </c>
      <c r="B187" s="26">
        <v>1</v>
      </c>
      <c r="C187" s="27">
        <v>23004.900000000005</v>
      </c>
      <c r="D187" s="28">
        <v>15649</v>
      </c>
      <c r="E187" s="30">
        <f t="shared" si="28"/>
        <v>15649</v>
      </c>
      <c r="F187" s="31">
        <v>90360.8</v>
      </c>
      <c r="G187" s="5">
        <v>2</v>
      </c>
      <c r="H187" s="25">
        <v>8522.0999999999985</v>
      </c>
      <c r="I187" s="12">
        <v>15649</v>
      </c>
      <c r="J187" s="17">
        <f t="shared" si="29"/>
        <v>8522.0999999999985</v>
      </c>
      <c r="K187" s="19">
        <v>92848.799999999988</v>
      </c>
      <c r="L187" s="26">
        <v>3</v>
      </c>
      <c r="M187" s="27">
        <v>0</v>
      </c>
      <c r="N187" s="28">
        <v>16727</v>
      </c>
      <c r="O187" s="28">
        <f t="shared" si="30"/>
        <v>0</v>
      </c>
      <c r="P187" s="35">
        <v>0</v>
      </c>
      <c r="Q187" s="14">
        <f t="shared" si="31"/>
        <v>31527.000000000004</v>
      </c>
      <c r="R187" s="14">
        <f t="shared" si="32"/>
        <v>24171.1</v>
      </c>
      <c r="S187" s="39">
        <f>F187+K187+P187</f>
        <v>183209.59999999998</v>
      </c>
      <c r="T187" s="13">
        <f>SUM(Q158:Q187)/SUM(S158:S187)</f>
        <v>0.18440371890204368</v>
      </c>
      <c r="U187" s="13">
        <f>SUM(R158:R187)/SUM(S158:S187)</f>
        <v>0.13158136646575511</v>
      </c>
      <c r="V187" s="13">
        <v>9.6000000000000002E-2</v>
      </c>
      <c r="W187" s="51">
        <f t="shared" si="33"/>
        <v>9.6000000000000002E-2</v>
      </c>
      <c r="X187" s="47">
        <f>S187*W187</f>
        <v>17588.121599999999</v>
      </c>
      <c r="Y187" s="11">
        <f>F187*$W187</f>
        <v>8674.6368000000002</v>
      </c>
      <c r="Z187" s="11">
        <f>K187*$W187</f>
        <v>8913.4847999999984</v>
      </c>
      <c r="AA187" s="11">
        <f>P187*$W187</f>
        <v>0</v>
      </c>
    </row>
    <row r="188" spans="1:27" ht="15" x14ac:dyDescent="0.25">
      <c r="A188" s="9">
        <v>44361</v>
      </c>
      <c r="B188" s="26">
        <v>1</v>
      </c>
      <c r="C188" s="27">
        <v>27847.099999999995</v>
      </c>
      <c r="D188" s="28">
        <v>15649</v>
      </c>
      <c r="E188" s="30">
        <f t="shared" si="28"/>
        <v>15649</v>
      </c>
      <c r="F188" s="31">
        <v>87142.5</v>
      </c>
      <c r="G188" s="5">
        <v>2</v>
      </c>
      <c r="H188" s="25">
        <v>8675.8000000000011</v>
      </c>
      <c r="I188" s="12">
        <v>15649</v>
      </c>
      <c r="J188" s="17">
        <f t="shared" si="29"/>
        <v>8675.8000000000011</v>
      </c>
      <c r="K188" s="19">
        <v>87724.200000000012</v>
      </c>
      <c r="L188" s="26">
        <v>3</v>
      </c>
      <c r="M188" s="27">
        <v>0</v>
      </c>
      <c r="N188" s="28">
        <v>16727</v>
      </c>
      <c r="O188" s="28">
        <f t="shared" si="30"/>
        <v>0</v>
      </c>
      <c r="P188" s="35">
        <v>0</v>
      </c>
      <c r="Q188" s="14">
        <f t="shared" si="31"/>
        <v>36522.899999999994</v>
      </c>
      <c r="R188" s="14">
        <f t="shared" si="32"/>
        <v>24324.800000000003</v>
      </c>
      <c r="S188" s="39">
        <f>F188+K188+P188</f>
        <v>174866.7</v>
      </c>
      <c r="T188" s="13">
        <f>SUM(Q159:Q188)/SUM(S159:S188)</f>
        <v>0.18680726990001828</v>
      </c>
      <c r="U188" s="13">
        <f>SUM(R159:R188)/SUM(S159:S188)</f>
        <v>0.13248127797958786</v>
      </c>
      <c r="V188" s="13">
        <v>9.6000000000000002E-2</v>
      </c>
      <c r="W188" s="51">
        <f t="shared" si="33"/>
        <v>9.6000000000000002E-2</v>
      </c>
      <c r="X188" s="47">
        <f>S188*W188</f>
        <v>16787.2032</v>
      </c>
      <c r="Y188" s="11">
        <f>F188*$W188</f>
        <v>8365.68</v>
      </c>
      <c r="Z188" s="11">
        <f>K188*$W188</f>
        <v>8421.5232000000015</v>
      </c>
      <c r="AA188" s="11">
        <f>P188*$W188</f>
        <v>0</v>
      </c>
    </row>
    <row r="189" spans="1:27" ht="15" x14ac:dyDescent="0.25">
      <c r="A189" s="9">
        <v>44362</v>
      </c>
      <c r="B189" s="26">
        <v>1</v>
      </c>
      <c r="C189" s="27">
        <v>27288.400000000005</v>
      </c>
      <c r="D189" s="28">
        <v>15649</v>
      </c>
      <c r="E189" s="30">
        <f t="shared" si="28"/>
        <v>15649</v>
      </c>
      <c r="F189" s="31">
        <v>84655.000000000015</v>
      </c>
      <c r="G189" s="5">
        <v>2</v>
      </c>
      <c r="H189" s="25">
        <v>8645.0999999999985</v>
      </c>
      <c r="I189" s="12">
        <v>15649</v>
      </c>
      <c r="J189" s="17">
        <f t="shared" si="29"/>
        <v>8645.0999999999985</v>
      </c>
      <c r="K189" s="19">
        <v>85447.699999999983</v>
      </c>
      <c r="L189" s="26">
        <v>3</v>
      </c>
      <c r="M189" s="27">
        <v>0</v>
      </c>
      <c r="N189" s="28">
        <v>16727</v>
      </c>
      <c r="O189" s="28">
        <f t="shared" si="30"/>
        <v>0</v>
      </c>
      <c r="P189" s="35">
        <v>0</v>
      </c>
      <c r="Q189" s="14">
        <f t="shared" si="31"/>
        <v>35933.5</v>
      </c>
      <c r="R189" s="14">
        <f t="shared" si="32"/>
        <v>24294.1</v>
      </c>
      <c r="S189" s="39">
        <f>F189+K189+P189</f>
        <v>170102.7</v>
      </c>
      <c r="T189" s="13">
        <f>SUM(Q160:Q189)/SUM(S160:S189)</f>
        <v>0.18941402186846001</v>
      </c>
      <c r="U189" s="13">
        <f>SUM(R160:R189)/SUM(S160:S189)</f>
        <v>0.13358481554186535</v>
      </c>
      <c r="V189" s="13">
        <v>9.6000000000000002E-2</v>
      </c>
      <c r="W189" s="51">
        <f t="shared" si="33"/>
        <v>9.6000000000000002E-2</v>
      </c>
      <c r="X189" s="47">
        <f>S189*W189</f>
        <v>16329.859200000001</v>
      </c>
      <c r="Y189" s="11">
        <f>F189*$W189</f>
        <v>8126.8800000000019</v>
      </c>
      <c r="Z189" s="11">
        <f>K189*$W189</f>
        <v>8202.9791999999979</v>
      </c>
      <c r="AA189" s="11">
        <f>P189*$W189</f>
        <v>0</v>
      </c>
    </row>
    <row r="190" spans="1:27" ht="15" x14ac:dyDescent="0.25">
      <c r="A190" s="9">
        <v>44363</v>
      </c>
      <c r="B190" s="26">
        <v>1</v>
      </c>
      <c r="C190" s="27">
        <v>22831.200000000004</v>
      </c>
      <c r="D190" s="28">
        <v>15649</v>
      </c>
      <c r="E190" s="30">
        <f t="shared" si="28"/>
        <v>15649</v>
      </c>
      <c r="F190" s="31">
        <v>88927.2</v>
      </c>
      <c r="G190" s="5">
        <v>2</v>
      </c>
      <c r="H190" s="25">
        <v>1546.1000000000001</v>
      </c>
      <c r="I190" s="12">
        <v>15649</v>
      </c>
      <c r="J190" s="17">
        <f t="shared" si="29"/>
        <v>1546.1000000000001</v>
      </c>
      <c r="K190" s="19">
        <v>4255.8999999999996</v>
      </c>
      <c r="L190" s="26">
        <v>3</v>
      </c>
      <c r="M190" s="27">
        <v>0</v>
      </c>
      <c r="N190" s="28">
        <v>16727</v>
      </c>
      <c r="O190" s="28">
        <f t="shared" si="30"/>
        <v>0</v>
      </c>
      <c r="P190" s="35">
        <v>0</v>
      </c>
      <c r="Q190" s="14">
        <f t="shared" si="31"/>
        <v>24377.300000000003</v>
      </c>
      <c r="R190" s="14">
        <f t="shared" si="32"/>
        <v>17195.099999999999</v>
      </c>
      <c r="S190" s="39">
        <f>F190+K190+P190</f>
        <v>93183.099999999991</v>
      </c>
      <c r="T190" s="13">
        <f>SUM(Q161:Q190)/SUM(S161:S190)</f>
        <v>0.19303916920385816</v>
      </c>
      <c r="U190" s="13">
        <f>SUM(R161:R190)/SUM(S161:S190)</f>
        <v>0.13549683815186722</v>
      </c>
      <c r="V190" s="13">
        <v>9.6000000000000002E-2</v>
      </c>
      <c r="W190" s="51">
        <f t="shared" si="33"/>
        <v>9.6000000000000002E-2</v>
      </c>
      <c r="X190" s="47">
        <f>S190*W190</f>
        <v>8945.5775999999987</v>
      </c>
      <c r="Y190" s="11">
        <f>F190*$W190</f>
        <v>8537.011199999999</v>
      </c>
      <c r="Z190" s="11">
        <f>K190*$W190</f>
        <v>408.56639999999999</v>
      </c>
      <c r="AA190" s="11">
        <f>P190*$W190</f>
        <v>0</v>
      </c>
    </row>
    <row r="191" spans="1:27" ht="15" x14ac:dyDescent="0.25">
      <c r="A191" s="9">
        <v>44364</v>
      </c>
      <c r="B191" s="26">
        <v>1</v>
      </c>
      <c r="C191" s="27">
        <v>23653.9</v>
      </c>
      <c r="D191" s="28">
        <v>15649</v>
      </c>
      <c r="E191" s="30">
        <f t="shared" si="28"/>
        <v>15649</v>
      </c>
      <c r="F191" s="31">
        <v>89371.4</v>
      </c>
      <c r="G191" s="5">
        <v>2</v>
      </c>
      <c r="H191" s="25">
        <v>0</v>
      </c>
      <c r="I191" s="12">
        <v>15649</v>
      </c>
      <c r="J191" s="12">
        <f t="shared" si="29"/>
        <v>0</v>
      </c>
      <c r="K191" s="19">
        <v>0</v>
      </c>
      <c r="L191" s="26">
        <v>3</v>
      </c>
      <c r="M191" s="27">
        <v>0</v>
      </c>
      <c r="N191" s="28">
        <v>16727</v>
      </c>
      <c r="O191" s="28">
        <f t="shared" si="30"/>
        <v>0</v>
      </c>
      <c r="P191" s="35">
        <v>0</v>
      </c>
      <c r="Q191" s="14">
        <f t="shared" si="31"/>
        <v>23653.9</v>
      </c>
      <c r="R191" s="14">
        <f t="shared" si="32"/>
        <v>15649</v>
      </c>
      <c r="S191" s="39">
        <f>F191+K191+P191</f>
        <v>89371.4</v>
      </c>
      <c r="T191" s="13">
        <f>SUM(Q162:Q191)/SUM(S162:S191)</f>
        <v>0.1966007370906766</v>
      </c>
      <c r="U191" s="13">
        <f>SUM(R162:R191)/SUM(S162:S191)</f>
        <v>0.13720484220635681</v>
      </c>
      <c r="V191" s="13">
        <v>9.6000000000000002E-2</v>
      </c>
      <c r="W191" s="51">
        <f t="shared" si="33"/>
        <v>9.6000000000000002E-2</v>
      </c>
      <c r="X191" s="47">
        <f>S191*W191</f>
        <v>8579.6543999999994</v>
      </c>
      <c r="Y191" s="11">
        <f>F191*$W191</f>
        <v>8579.6543999999994</v>
      </c>
      <c r="Z191" s="11">
        <f>K191*$W191</f>
        <v>0</v>
      </c>
      <c r="AA191" s="11">
        <f>P191*$W191</f>
        <v>0</v>
      </c>
    </row>
    <row r="192" spans="1:27" ht="15" x14ac:dyDescent="0.25">
      <c r="A192" s="9">
        <v>44365</v>
      </c>
      <c r="B192" s="26">
        <v>1</v>
      </c>
      <c r="C192" s="27">
        <v>25139.399999999994</v>
      </c>
      <c r="D192" s="28">
        <v>15649</v>
      </c>
      <c r="E192" s="30">
        <f t="shared" si="28"/>
        <v>15649</v>
      </c>
      <c r="F192" s="31">
        <v>91546.199999999983</v>
      </c>
      <c r="G192" s="5">
        <v>2</v>
      </c>
      <c r="H192" s="25">
        <v>0</v>
      </c>
      <c r="I192" s="12">
        <v>15649</v>
      </c>
      <c r="J192" s="12">
        <f t="shared" si="29"/>
        <v>0</v>
      </c>
      <c r="K192" s="19">
        <v>0</v>
      </c>
      <c r="L192" s="26">
        <v>3</v>
      </c>
      <c r="M192" s="27">
        <v>0</v>
      </c>
      <c r="N192" s="28">
        <v>16727</v>
      </c>
      <c r="O192" s="28">
        <f t="shared" si="30"/>
        <v>0</v>
      </c>
      <c r="P192" s="35">
        <v>0</v>
      </c>
      <c r="Q192" s="14">
        <f t="shared" si="31"/>
        <v>25139.399999999994</v>
      </c>
      <c r="R192" s="14">
        <f t="shared" si="32"/>
        <v>15649</v>
      </c>
      <c r="S192" s="39">
        <f>F192+K192+P192</f>
        <v>91546.199999999983</v>
      </c>
      <c r="T192" s="13">
        <f>SUM(Q163:Q192)/SUM(S163:S192)</f>
        <v>0.20053989388710933</v>
      </c>
      <c r="U192" s="13">
        <f>SUM(R163:R192)/SUM(S163:S192)</f>
        <v>0.13892833860323242</v>
      </c>
      <c r="V192" s="13">
        <v>9.6000000000000002E-2</v>
      </c>
      <c r="W192" s="51">
        <f t="shared" si="33"/>
        <v>9.6000000000000002E-2</v>
      </c>
      <c r="X192" s="47">
        <f>S192*W192</f>
        <v>8788.4351999999981</v>
      </c>
      <c r="Y192" s="11">
        <f>F192*$W192</f>
        <v>8788.4351999999981</v>
      </c>
      <c r="Z192" s="11">
        <f>K192*$W192</f>
        <v>0</v>
      </c>
      <c r="AA192" s="11">
        <f>P192*$W192</f>
        <v>0</v>
      </c>
    </row>
    <row r="193" spans="1:27" ht="15" x14ac:dyDescent="0.25">
      <c r="A193" s="9">
        <v>44366</v>
      </c>
      <c r="B193" s="26">
        <v>1</v>
      </c>
      <c r="C193" s="27">
        <v>24913.399999999998</v>
      </c>
      <c r="D193" s="28">
        <v>15649</v>
      </c>
      <c r="E193" s="30">
        <f t="shared" si="28"/>
        <v>15649</v>
      </c>
      <c r="F193" s="31">
        <v>88561</v>
      </c>
      <c r="G193" s="5">
        <v>2</v>
      </c>
      <c r="H193" s="25">
        <v>0</v>
      </c>
      <c r="I193" s="12">
        <v>15649</v>
      </c>
      <c r="J193" s="12">
        <f t="shared" si="29"/>
        <v>0</v>
      </c>
      <c r="K193" s="19">
        <v>0</v>
      </c>
      <c r="L193" s="26">
        <v>3</v>
      </c>
      <c r="M193" s="27">
        <v>0</v>
      </c>
      <c r="N193" s="28">
        <v>16727</v>
      </c>
      <c r="O193" s="28">
        <f t="shared" si="30"/>
        <v>0</v>
      </c>
      <c r="P193" s="35">
        <v>0</v>
      </c>
      <c r="Q193" s="14">
        <f t="shared" si="31"/>
        <v>24913.399999999998</v>
      </c>
      <c r="R193" s="14">
        <f t="shared" si="32"/>
        <v>15649</v>
      </c>
      <c r="S193" s="39">
        <f>F193+K193+P193</f>
        <v>88561</v>
      </c>
      <c r="T193" s="13">
        <f>SUM(Q164:Q193)/SUM(S164:S193)</f>
        <v>0.20372242054704767</v>
      </c>
      <c r="U193" s="13">
        <f>SUM(R164:R193)/SUM(S164:S193)</f>
        <v>0.13965656979431296</v>
      </c>
      <c r="V193" s="13">
        <v>9.6000000000000002E-2</v>
      </c>
      <c r="W193" s="51">
        <f t="shared" si="33"/>
        <v>9.6000000000000002E-2</v>
      </c>
      <c r="X193" s="47">
        <f>S193*W193</f>
        <v>8501.8559999999998</v>
      </c>
      <c r="Y193" s="11">
        <f>F193*$W193</f>
        <v>8501.8559999999998</v>
      </c>
      <c r="Z193" s="11">
        <f>K193*$W193</f>
        <v>0</v>
      </c>
      <c r="AA193" s="11">
        <f>P193*$W193</f>
        <v>0</v>
      </c>
    </row>
    <row r="194" spans="1:27" ht="15" x14ac:dyDescent="0.25">
      <c r="A194" s="9">
        <v>44367</v>
      </c>
      <c r="B194" s="26">
        <v>1</v>
      </c>
      <c r="C194" s="27">
        <v>21014.600000000002</v>
      </c>
      <c r="D194" s="28">
        <v>15649</v>
      </c>
      <c r="E194" s="30">
        <f t="shared" si="28"/>
        <v>15649</v>
      </c>
      <c r="F194" s="31">
        <v>108585.1</v>
      </c>
      <c r="G194" s="5">
        <v>2</v>
      </c>
      <c r="H194" s="25">
        <v>0</v>
      </c>
      <c r="I194" s="12">
        <v>15649</v>
      </c>
      <c r="J194" s="12">
        <f t="shared" si="29"/>
        <v>0</v>
      </c>
      <c r="K194" s="19">
        <v>0</v>
      </c>
      <c r="L194" s="26">
        <v>3</v>
      </c>
      <c r="M194" s="27">
        <v>0</v>
      </c>
      <c r="N194" s="28">
        <v>16727</v>
      </c>
      <c r="O194" s="28">
        <f t="shared" si="30"/>
        <v>0</v>
      </c>
      <c r="P194" s="35">
        <v>0</v>
      </c>
      <c r="Q194" s="14">
        <f t="shared" si="31"/>
        <v>21014.600000000002</v>
      </c>
      <c r="R194" s="14">
        <f t="shared" si="32"/>
        <v>15649</v>
      </c>
      <c r="S194" s="39">
        <f>F194+K194+P194</f>
        <v>108585.1</v>
      </c>
      <c r="T194" s="13">
        <f>SUM(Q165:Q194)/SUM(S165:S194)</f>
        <v>0.20259078781079576</v>
      </c>
      <c r="U194" s="13">
        <f>SUM(R165:R194)/SUM(S165:S194)</f>
        <v>0.1400779086768735</v>
      </c>
      <c r="V194" s="13">
        <v>9.6000000000000002E-2</v>
      </c>
      <c r="W194" s="51">
        <f t="shared" si="33"/>
        <v>9.6000000000000002E-2</v>
      </c>
      <c r="X194" s="47">
        <f>S194*W194</f>
        <v>10424.169600000001</v>
      </c>
      <c r="Y194" s="11">
        <f>F194*$W194</f>
        <v>10424.169600000001</v>
      </c>
      <c r="Z194" s="11">
        <f>K194*$W194</f>
        <v>0</v>
      </c>
      <c r="AA194" s="11">
        <f>P194*$W194</f>
        <v>0</v>
      </c>
    </row>
    <row r="195" spans="1:27" ht="15" x14ac:dyDescent="0.25">
      <c r="A195" s="9">
        <v>44368</v>
      </c>
      <c r="B195" s="26">
        <v>1</v>
      </c>
      <c r="C195" s="27">
        <v>19992.000000000004</v>
      </c>
      <c r="D195" s="28">
        <v>15649</v>
      </c>
      <c r="E195" s="30">
        <f t="shared" si="28"/>
        <v>15649</v>
      </c>
      <c r="F195" s="31">
        <v>108088.80000000002</v>
      </c>
      <c r="G195" s="5">
        <v>2</v>
      </c>
      <c r="H195" s="25">
        <v>0</v>
      </c>
      <c r="I195" s="12">
        <v>15649</v>
      </c>
      <c r="J195" s="12">
        <f t="shared" si="29"/>
        <v>0</v>
      </c>
      <c r="K195" s="19">
        <v>0</v>
      </c>
      <c r="L195" s="26">
        <v>3</v>
      </c>
      <c r="M195" s="27">
        <v>2.4</v>
      </c>
      <c r="N195" s="28">
        <v>16727</v>
      </c>
      <c r="O195" s="28">
        <f t="shared" si="30"/>
        <v>2.4</v>
      </c>
      <c r="P195" s="35">
        <v>317.7</v>
      </c>
      <c r="Q195" s="14">
        <f t="shared" si="31"/>
        <v>19994.400000000005</v>
      </c>
      <c r="R195" s="14">
        <f t="shared" si="32"/>
        <v>15651.4</v>
      </c>
      <c r="S195" s="39">
        <f>F195+K195+P195</f>
        <v>108406.50000000001</v>
      </c>
      <c r="T195" s="13">
        <f>SUM(Q166:Q195)/SUM(S166:S195)</f>
        <v>0.20071994137783331</v>
      </c>
      <c r="U195" s="13">
        <f>SUM(R166:R195)/SUM(S166:S195)</f>
        <v>0.14052907722825347</v>
      </c>
      <c r="V195" s="13">
        <v>9.6000000000000002E-2</v>
      </c>
      <c r="W195" s="51">
        <f t="shared" si="33"/>
        <v>9.6000000000000002E-2</v>
      </c>
      <c r="X195" s="47">
        <f>S195*W195</f>
        <v>10407.024000000001</v>
      </c>
      <c r="Y195" s="11">
        <f>F195*$W195</f>
        <v>10376.524800000001</v>
      </c>
      <c r="Z195" s="11">
        <f>K195*$W195</f>
        <v>0</v>
      </c>
      <c r="AA195" s="11">
        <f>P195*$W195</f>
        <v>30.499199999999998</v>
      </c>
    </row>
    <row r="196" spans="1:27" ht="15" x14ac:dyDescent="0.25">
      <c r="A196" s="9">
        <v>44369</v>
      </c>
      <c r="B196" s="26">
        <v>1</v>
      </c>
      <c r="C196" s="27">
        <v>10788.800000000001</v>
      </c>
      <c r="D196" s="28">
        <v>15649</v>
      </c>
      <c r="E196" s="30">
        <f t="shared" si="28"/>
        <v>10788.800000000001</v>
      </c>
      <c r="F196" s="31">
        <v>107682.6</v>
      </c>
      <c r="G196" s="5">
        <v>2</v>
      </c>
      <c r="H196" s="25">
        <v>0</v>
      </c>
      <c r="I196" s="12">
        <v>15649</v>
      </c>
      <c r="J196" s="12">
        <f t="shared" si="29"/>
        <v>0</v>
      </c>
      <c r="K196" s="19">
        <v>0</v>
      </c>
      <c r="L196" s="26">
        <v>3</v>
      </c>
      <c r="M196" s="27">
        <v>45.2</v>
      </c>
      <c r="N196" s="28">
        <v>16727</v>
      </c>
      <c r="O196" s="28">
        <f t="shared" si="30"/>
        <v>45.2</v>
      </c>
      <c r="P196" s="35">
        <v>3777.4000000000005</v>
      </c>
      <c r="Q196" s="14">
        <f t="shared" si="31"/>
        <v>10834.000000000002</v>
      </c>
      <c r="R196" s="14">
        <f t="shared" si="32"/>
        <v>10834.000000000002</v>
      </c>
      <c r="S196" s="39">
        <f>F196+K196+P196</f>
        <v>111460</v>
      </c>
      <c r="T196" s="13">
        <f>SUM(Q167:Q196)/SUM(S167:S196)</f>
        <v>0.19896776249284909</v>
      </c>
      <c r="U196" s="13">
        <f>SUM(R167:R196)/SUM(S167:S196)</f>
        <v>0.14029529800316887</v>
      </c>
      <c r="V196" s="13">
        <v>9.6000000000000002E-2</v>
      </c>
      <c r="W196" s="51">
        <f t="shared" si="33"/>
        <v>9.6000000000000002E-2</v>
      </c>
      <c r="X196" s="47">
        <f>S196*W196</f>
        <v>10700.16</v>
      </c>
      <c r="Y196" s="11">
        <f>F196*$W196</f>
        <v>10337.529600000002</v>
      </c>
      <c r="Z196" s="11">
        <f>K196*$W196</f>
        <v>0</v>
      </c>
      <c r="AA196" s="11">
        <f>P196*$W196</f>
        <v>362.63040000000007</v>
      </c>
    </row>
    <row r="197" spans="1:27" ht="15" x14ac:dyDescent="0.25">
      <c r="A197" s="9">
        <v>44370</v>
      </c>
      <c r="B197" s="26">
        <v>1</v>
      </c>
      <c r="C197" s="27">
        <v>14389.699999999997</v>
      </c>
      <c r="D197" s="28">
        <v>15649</v>
      </c>
      <c r="E197" s="30">
        <f t="shared" si="28"/>
        <v>14389.699999999997</v>
      </c>
      <c r="F197" s="31">
        <v>95877.800000000017</v>
      </c>
      <c r="G197" s="5">
        <v>2</v>
      </c>
      <c r="H197" s="25">
        <v>0</v>
      </c>
      <c r="I197" s="12">
        <v>15649</v>
      </c>
      <c r="J197" s="12">
        <f t="shared" si="29"/>
        <v>0</v>
      </c>
      <c r="K197" s="19">
        <v>0</v>
      </c>
      <c r="L197" s="26">
        <v>3</v>
      </c>
      <c r="M197" s="27">
        <v>43.499999999999993</v>
      </c>
      <c r="N197" s="28">
        <v>16727</v>
      </c>
      <c r="O197" s="28">
        <f t="shared" si="30"/>
        <v>43.499999999999993</v>
      </c>
      <c r="P197" s="35">
        <v>2822.8</v>
      </c>
      <c r="Q197" s="14">
        <f t="shared" si="31"/>
        <v>14433.199999999997</v>
      </c>
      <c r="R197" s="14">
        <f t="shared" si="32"/>
        <v>14433.199999999997</v>
      </c>
      <c r="S197" s="39">
        <f>F197+K197+P197</f>
        <v>98700.60000000002</v>
      </c>
      <c r="T197" s="13">
        <f>SUM(Q168:Q197)/SUM(S168:S197)</f>
        <v>0.19479032827906462</v>
      </c>
      <c r="U197" s="13">
        <f>SUM(R168:R197)/SUM(S168:S197)</f>
        <v>0.14041580118756011</v>
      </c>
      <c r="V197" s="13">
        <v>9.6000000000000002E-2</v>
      </c>
      <c r="W197" s="51">
        <f t="shared" si="33"/>
        <v>9.6000000000000002E-2</v>
      </c>
      <c r="X197" s="47">
        <f>S197*W197</f>
        <v>9475.2576000000026</v>
      </c>
      <c r="Y197" s="11">
        <f>F197*$W197</f>
        <v>9204.2688000000016</v>
      </c>
      <c r="Z197" s="11">
        <f>K197*$W197</f>
        <v>0</v>
      </c>
      <c r="AA197" s="11">
        <f>P197*$W197</f>
        <v>270.98880000000003</v>
      </c>
    </row>
    <row r="198" spans="1:27" ht="15" x14ac:dyDescent="0.25">
      <c r="A198" s="9">
        <v>44371</v>
      </c>
      <c r="B198" s="26">
        <v>1</v>
      </c>
      <c r="C198" s="27">
        <v>12317.600000000002</v>
      </c>
      <c r="D198" s="28">
        <v>15649</v>
      </c>
      <c r="E198" s="30">
        <f t="shared" ref="E198:E261" si="34">MIN(C198:D198)</f>
        <v>12317.600000000002</v>
      </c>
      <c r="F198" s="31">
        <v>117652.50000000001</v>
      </c>
      <c r="G198" s="5">
        <v>2</v>
      </c>
      <c r="H198" s="25">
        <v>0</v>
      </c>
      <c r="I198" s="12">
        <v>15649</v>
      </c>
      <c r="J198" s="12">
        <f t="shared" ref="J198:J261" si="35">MIN(H198:I198)</f>
        <v>0</v>
      </c>
      <c r="K198" s="19">
        <v>0</v>
      </c>
      <c r="L198" s="26">
        <v>3</v>
      </c>
      <c r="M198" s="27">
        <v>1770</v>
      </c>
      <c r="N198" s="28">
        <v>16727</v>
      </c>
      <c r="O198" s="28">
        <f t="shared" ref="O198:O261" si="36">MIN(M198:N198)</f>
        <v>1770</v>
      </c>
      <c r="P198" s="35">
        <v>20617.900000000001</v>
      </c>
      <c r="Q198" s="14">
        <f t="shared" ref="Q198:Q261" si="37">C198+H198+M198</f>
        <v>14087.600000000002</v>
      </c>
      <c r="R198" s="14">
        <f t="shared" ref="R198:R261" si="38">E198+J198+O198</f>
        <v>14087.600000000002</v>
      </c>
      <c r="S198" s="39">
        <f>F198+K198+P198</f>
        <v>138270.40000000002</v>
      </c>
      <c r="T198" s="13">
        <f>SUM(Q169:Q198)/SUM(S169:S198)</f>
        <v>0.1923299931548007</v>
      </c>
      <c r="U198" s="13">
        <f>SUM(R169:R198)/SUM(S169:S198)</f>
        <v>0.13983803319420163</v>
      </c>
      <c r="V198" s="13">
        <v>9.6000000000000002E-2</v>
      </c>
      <c r="W198" s="51">
        <f t="shared" si="33"/>
        <v>9.6000000000000002E-2</v>
      </c>
      <c r="X198" s="47">
        <f>S198*W198</f>
        <v>13273.958400000003</v>
      </c>
      <c r="Y198" s="11">
        <f>F198*$W198</f>
        <v>11294.640000000001</v>
      </c>
      <c r="Z198" s="11">
        <f>K198*$W198</f>
        <v>0</v>
      </c>
      <c r="AA198" s="11">
        <f>P198*$W198</f>
        <v>1979.3184000000001</v>
      </c>
    </row>
    <row r="199" spans="1:27" ht="15" x14ac:dyDescent="0.25">
      <c r="A199" s="9">
        <v>44372</v>
      </c>
      <c r="B199" s="26">
        <v>1</v>
      </c>
      <c r="C199" s="27">
        <v>17339.699999999997</v>
      </c>
      <c r="D199" s="28">
        <v>15649</v>
      </c>
      <c r="E199" s="30">
        <f t="shared" si="34"/>
        <v>15649</v>
      </c>
      <c r="F199" s="31">
        <v>104808.6</v>
      </c>
      <c r="G199" s="5">
        <v>2</v>
      </c>
      <c r="H199" s="25">
        <v>0</v>
      </c>
      <c r="I199" s="12">
        <v>15649</v>
      </c>
      <c r="J199" s="12">
        <f t="shared" si="35"/>
        <v>0</v>
      </c>
      <c r="K199" s="19">
        <v>0</v>
      </c>
      <c r="L199" s="26">
        <v>3</v>
      </c>
      <c r="M199" s="27">
        <v>4346.6999999999989</v>
      </c>
      <c r="N199" s="28">
        <v>16727</v>
      </c>
      <c r="O199" s="28">
        <f t="shared" si="36"/>
        <v>4346.6999999999989</v>
      </c>
      <c r="P199" s="35">
        <v>43692.100000000006</v>
      </c>
      <c r="Q199" s="14">
        <f t="shared" si="37"/>
        <v>21686.399999999994</v>
      </c>
      <c r="R199" s="14">
        <f t="shared" si="38"/>
        <v>19995.699999999997</v>
      </c>
      <c r="S199" s="39">
        <f>F199+K199+P199</f>
        <v>148500.70000000001</v>
      </c>
      <c r="T199" s="13">
        <f>SUM(Q170:Q199)/SUM(S170:S199)</f>
        <v>0.19167848121009107</v>
      </c>
      <c r="U199" s="13">
        <f>SUM(R170:R199)/SUM(S170:S199)</f>
        <v>0.14067836094598996</v>
      </c>
      <c r="V199" s="13">
        <v>9.6000000000000002E-2</v>
      </c>
      <c r="W199" s="51">
        <f t="shared" si="33"/>
        <v>9.6000000000000002E-2</v>
      </c>
      <c r="X199" s="47">
        <f>S199*W199</f>
        <v>14256.067200000001</v>
      </c>
      <c r="Y199" s="11">
        <f>F199*$W199</f>
        <v>10061.625600000001</v>
      </c>
      <c r="Z199" s="11">
        <f>K199*$W199</f>
        <v>0</v>
      </c>
      <c r="AA199" s="11">
        <f>P199*$W199</f>
        <v>4194.441600000001</v>
      </c>
    </row>
    <row r="200" spans="1:27" ht="15" x14ac:dyDescent="0.25">
      <c r="A200" s="9">
        <v>44373</v>
      </c>
      <c r="B200" s="26">
        <v>1</v>
      </c>
      <c r="C200" s="27">
        <v>12622.899999999998</v>
      </c>
      <c r="D200" s="28">
        <v>15649</v>
      </c>
      <c r="E200" s="30">
        <f t="shared" si="34"/>
        <v>12622.899999999998</v>
      </c>
      <c r="F200" s="31">
        <v>126897.2</v>
      </c>
      <c r="G200" s="5">
        <v>2</v>
      </c>
      <c r="H200" s="25">
        <v>0</v>
      </c>
      <c r="I200" s="12">
        <v>15649</v>
      </c>
      <c r="J200" s="12">
        <f t="shared" si="35"/>
        <v>0</v>
      </c>
      <c r="K200" s="19">
        <v>0</v>
      </c>
      <c r="L200" s="26">
        <v>3</v>
      </c>
      <c r="M200" s="27">
        <v>1336.6</v>
      </c>
      <c r="N200" s="28">
        <v>16727</v>
      </c>
      <c r="O200" s="28">
        <f t="shared" si="36"/>
        <v>1336.6</v>
      </c>
      <c r="P200" s="35">
        <v>14048.099999999999</v>
      </c>
      <c r="Q200" s="14">
        <f t="shared" si="37"/>
        <v>13959.499999999998</v>
      </c>
      <c r="R200" s="14">
        <f t="shared" si="38"/>
        <v>13959.499999999998</v>
      </c>
      <c r="S200" s="39">
        <f>F200+K200+P200</f>
        <v>140945.29999999999</v>
      </c>
      <c r="T200" s="13">
        <f>SUM(Q171:Q200)/SUM(S171:S200)</f>
        <v>0.19059598788967536</v>
      </c>
      <c r="U200" s="13">
        <f>SUM(R171:R200)/SUM(S171:S200)</f>
        <v>0.14025103034064434</v>
      </c>
      <c r="V200" s="13">
        <v>9.6000000000000002E-2</v>
      </c>
      <c r="W200" s="51">
        <f t="shared" si="33"/>
        <v>9.6000000000000002E-2</v>
      </c>
      <c r="X200" s="47">
        <f>S200*W200</f>
        <v>13530.748799999999</v>
      </c>
      <c r="Y200" s="11">
        <f>F200*$W200</f>
        <v>12182.1312</v>
      </c>
      <c r="Z200" s="11">
        <f>K200*$W200</f>
        <v>0</v>
      </c>
      <c r="AA200" s="11">
        <f>P200*$W200</f>
        <v>1348.6175999999998</v>
      </c>
    </row>
    <row r="201" spans="1:27" ht="15" x14ac:dyDescent="0.25">
      <c r="A201" s="9">
        <v>44374</v>
      </c>
      <c r="B201" s="26">
        <v>1</v>
      </c>
      <c r="C201" s="27">
        <v>16598.2</v>
      </c>
      <c r="D201" s="28">
        <v>15649</v>
      </c>
      <c r="E201" s="30">
        <f t="shared" si="34"/>
        <v>15649</v>
      </c>
      <c r="F201" s="31">
        <v>73960.099999999991</v>
      </c>
      <c r="G201" s="5">
        <v>2</v>
      </c>
      <c r="H201" s="25">
        <v>0</v>
      </c>
      <c r="I201" s="12">
        <v>15649</v>
      </c>
      <c r="J201" s="12">
        <f t="shared" si="35"/>
        <v>0</v>
      </c>
      <c r="K201" s="19">
        <v>0</v>
      </c>
      <c r="L201" s="26">
        <v>3</v>
      </c>
      <c r="M201" s="27">
        <v>9649.7999999999993</v>
      </c>
      <c r="N201" s="28">
        <v>16727</v>
      </c>
      <c r="O201" s="28">
        <f t="shared" si="36"/>
        <v>9649.7999999999993</v>
      </c>
      <c r="P201" s="35">
        <v>102564</v>
      </c>
      <c r="Q201" s="14">
        <f t="shared" si="37"/>
        <v>26248</v>
      </c>
      <c r="R201" s="14">
        <f t="shared" si="38"/>
        <v>25298.799999999999</v>
      </c>
      <c r="S201" s="39">
        <f>F201+K201+P201</f>
        <v>176524.09999999998</v>
      </c>
      <c r="T201" s="13">
        <f>SUM(Q172:Q201)/SUM(S172:S201)</f>
        <v>0.18740323264007289</v>
      </c>
      <c r="U201" s="13">
        <f>SUM(R172:R201)/SUM(S172:S201)</f>
        <v>0.13960676319895585</v>
      </c>
      <c r="V201" s="13">
        <v>9.6000000000000002E-2</v>
      </c>
      <c r="W201" s="51">
        <f t="shared" si="33"/>
        <v>9.6000000000000002E-2</v>
      </c>
      <c r="X201" s="47">
        <f>S201*W201</f>
        <v>16946.313599999998</v>
      </c>
      <c r="Y201" s="11">
        <f>F201*$W201</f>
        <v>7100.1695999999993</v>
      </c>
      <c r="Z201" s="11">
        <f>K201*$W201</f>
        <v>0</v>
      </c>
      <c r="AA201" s="11">
        <f>P201*$W201</f>
        <v>9846.1440000000002</v>
      </c>
    </row>
    <row r="202" spans="1:27" ht="15" x14ac:dyDescent="0.25">
      <c r="A202" s="9">
        <v>44375</v>
      </c>
      <c r="B202" s="26">
        <v>1</v>
      </c>
      <c r="C202" s="27">
        <v>0</v>
      </c>
      <c r="D202" s="28">
        <v>15649</v>
      </c>
      <c r="E202" s="28">
        <f t="shared" si="34"/>
        <v>0</v>
      </c>
      <c r="F202" s="29">
        <v>0</v>
      </c>
      <c r="G202" s="5">
        <v>2</v>
      </c>
      <c r="H202" s="25">
        <v>0</v>
      </c>
      <c r="I202" s="12">
        <v>15649</v>
      </c>
      <c r="J202" s="12">
        <f t="shared" si="35"/>
        <v>0</v>
      </c>
      <c r="K202" s="19">
        <v>0</v>
      </c>
      <c r="L202" s="26">
        <v>3</v>
      </c>
      <c r="M202" s="27">
        <v>13283.999999999998</v>
      </c>
      <c r="N202" s="28">
        <v>16727</v>
      </c>
      <c r="O202" s="28">
        <f t="shared" si="36"/>
        <v>13283.999999999998</v>
      </c>
      <c r="P202" s="35">
        <v>130755.40000000004</v>
      </c>
      <c r="Q202" s="14">
        <f t="shared" si="37"/>
        <v>13283.999999999998</v>
      </c>
      <c r="R202" s="14">
        <f t="shared" si="38"/>
        <v>13283.999999999998</v>
      </c>
      <c r="S202" s="39">
        <f>F202+K202+P202</f>
        <v>130755.40000000004</v>
      </c>
      <c r="T202" s="13">
        <f>SUM(Q173:Q202)/SUM(S173:S202)</f>
        <v>0.18085744256573572</v>
      </c>
      <c r="U202" s="13">
        <f>SUM(R173:R202)/SUM(S173:S202)</f>
        <v>0.13732635012423486</v>
      </c>
      <c r="V202" s="13">
        <v>9.6000000000000002E-2</v>
      </c>
      <c r="W202" s="51">
        <f t="shared" si="33"/>
        <v>9.6000000000000002E-2</v>
      </c>
      <c r="X202" s="47">
        <f>S202*W202</f>
        <v>12552.518400000004</v>
      </c>
      <c r="Y202" s="11">
        <f>F202*$W202</f>
        <v>0</v>
      </c>
      <c r="Z202" s="11">
        <f>K202*$W202</f>
        <v>0</v>
      </c>
      <c r="AA202" s="11">
        <f>P202*$W202</f>
        <v>12552.518400000004</v>
      </c>
    </row>
    <row r="203" spans="1:27" ht="15" x14ac:dyDescent="0.25">
      <c r="A203" s="9">
        <v>44376</v>
      </c>
      <c r="B203" s="26">
        <v>1</v>
      </c>
      <c r="C203" s="27">
        <v>0</v>
      </c>
      <c r="D203" s="28">
        <v>15649</v>
      </c>
      <c r="E203" s="28">
        <f t="shared" si="34"/>
        <v>0</v>
      </c>
      <c r="F203" s="29">
        <v>0</v>
      </c>
      <c r="G203" s="5">
        <v>2</v>
      </c>
      <c r="H203" s="25">
        <v>0</v>
      </c>
      <c r="I203" s="12">
        <v>15649</v>
      </c>
      <c r="J203" s="12">
        <f t="shared" si="35"/>
        <v>0</v>
      </c>
      <c r="K203" s="19">
        <v>0</v>
      </c>
      <c r="L203" s="26">
        <v>3</v>
      </c>
      <c r="M203" s="27">
        <v>13131.7</v>
      </c>
      <c r="N203" s="28">
        <v>16727</v>
      </c>
      <c r="O203" s="28">
        <f t="shared" si="36"/>
        <v>13131.7</v>
      </c>
      <c r="P203" s="35">
        <v>139412.40000000002</v>
      </c>
      <c r="Q203" s="14">
        <f t="shared" si="37"/>
        <v>13131.7</v>
      </c>
      <c r="R203" s="14">
        <f t="shared" si="38"/>
        <v>13131.7</v>
      </c>
      <c r="S203" s="39">
        <f>F203+K203+P203</f>
        <v>139412.40000000002</v>
      </c>
      <c r="T203" s="13">
        <f>SUM(Q174:Q203)/SUM(S174:S203)</f>
        <v>0.17404285118898746</v>
      </c>
      <c r="U203" s="13">
        <f>SUM(R174:R203)/SUM(S174:S203)</f>
        <v>0.13472723496696296</v>
      </c>
      <c r="V203" s="13">
        <v>9.6000000000000002E-2</v>
      </c>
      <c r="W203" s="51">
        <f t="shared" si="33"/>
        <v>9.6000000000000002E-2</v>
      </c>
      <c r="X203" s="47">
        <f>S203*W203</f>
        <v>13383.590400000003</v>
      </c>
      <c r="Y203" s="11">
        <f>F203*$W203</f>
        <v>0</v>
      </c>
      <c r="Z203" s="11">
        <f>K203*$W203</f>
        <v>0</v>
      </c>
      <c r="AA203" s="11">
        <f>P203*$W203</f>
        <v>13383.590400000003</v>
      </c>
    </row>
    <row r="204" spans="1:27" ht="15" x14ac:dyDescent="0.25">
      <c r="A204" s="9">
        <v>44377</v>
      </c>
      <c r="B204" s="26">
        <v>1</v>
      </c>
      <c r="C204" s="27">
        <v>0</v>
      </c>
      <c r="D204" s="28">
        <v>15649</v>
      </c>
      <c r="E204" s="28">
        <f t="shared" si="34"/>
        <v>0</v>
      </c>
      <c r="F204" s="29">
        <v>0</v>
      </c>
      <c r="G204" s="5">
        <v>2</v>
      </c>
      <c r="H204" s="25">
        <v>0</v>
      </c>
      <c r="I204" s="12">
        <v>15649</v>
      </c>
      <c r="J204" s="12">
        <f t="shared" si="35"/>
        <v>0</v>
      </c>
      <c r="K204" s="19">
        <v>0</v>
      </c>
      <c r="L204" s="26">
        <v>3</v>
      </c>
      <c r="M204" s="27">
        <v>11525.199999999999</v>
      </c>
      <c r="N204" s="28">
        <v>16727</v>
      </c>
      <c r="O204" s="28">
        <f t="shared" si="36"/>
        <v>11525.199999999999</v>
      </c>
      <c r="P204" s="35">
        <v>125699.59999999999</v>
      </c>
      <c r="Q204" s="14">
        <f t="shared" si="37"/>
        <v>11525.199999999999</v>
      </c>
      <c r="R204" s="14">
        <f t="shared" si="38"/>
        <v>11525.199999999999</v>
      </c>
      <c r="S204" s="39">
        <f>F204+K204+P204</f>
        <v>125699.59999999999</v>
      </c>
      <c r="T204" s="13">
        <f>SUM(Q175:Q204)/SUM(S175:S204)</f>
        <v>0.1677938150905374</v>
      </c>
      <c r="U204" s="13">
        <f>SUM(R175:R204)/SUM(S175:S204)</f>
        <v>0.13226098598734404</v>
      </c>
      <c r="V204" s="13">
        <v>9.6000000000000002E-2</v>
      </c>
      <c r="W204" s="51">
        <f t="shared" si="33"/>
        <v>9.6000000000000002E-2</v>
      </c>
      <c r="X204" s="47">
        <f>S204*W204</f>
        <v>12067.161599999999</v>
      </c>
      <c r="Y204" s="11">
        <f>F204*$W204</f>
        <v>0</v>
      </c>
      <c r="Z204" s="11">
        <f>K204*$W204</f>
        <v>0</v>
      </c>
      <c r="AA204" s="11">
        <f>P204*$W204</f>
        <v>12067.161599999999</v>
      </c>
    </row>
    <row r="205" spans="1:27" ht="15" x14ac:dyDescent="0.25">
      <c r="A205" s="9">
        <v>44378</v>
      </c>
      <c r="B205" s="26">
        <v>1</v>
      </c>
      <c r="C205" s="27">
        <v>0</v>
      </c>
      <c r="D205" s="28">
        <v>15649</v>
      </c>
      <c r="E205" s="28">
        <f t="shared" si="34"/>
        <v>0</v>
      </c>
      <c r="F205" s="29">
        <v>0</v>
      </c>
      <c r="G205" s="5">
        <v>2</v>
      </c>
      <c r="H205" s="25">
        <v>0</v>
      </c>
      <c r="I205" s="12">
        <v>15649</v>
      </c>
      <c r="J205" s="12">
        <f t="shared" si="35"/>
        <v>0</v>
      </c>
      <c r="K205" s="19">
        <v>0</v>
      </c>
      <c r="L205" s="26">
        <v>3</v>
      </c>
      <c r="M205" s="27">
        <v>6533.9000000000005</v>
      </c>
      <c r="N205" s="28">
        <v>16727</v>
      </c>
      <c r="O205" s="28">
        <f t="shared" si="36"/>
        <v>6533.9000000000005</v>
      </c>
      <c r="P205" s="35">
        <v>71900.200000000012</v>
      </c>
      <c r="Q205" s="14">
        <f t="shared" si="37"/>
        <v>6533.9000000000005</v>
      </c>
      <c r="R205" s="14">
        <f t="shared" si="38"/>
        <v>6533.9000000000005</v>
      </c>
      <c r="S205" s="39">
        <f>F205+K205+P205</f>
        <v>71900.200000000012</v>
      </c>
      <c r="T205" s="13">
        <f>SUM(Q176:Q205)/SUM(S176:S205)</f>
        <v>0.16312018122601185</v>
      </c>
      <c r="U205" s="13">
        <f>SUM(R176:R205)/SUM(S176:S205)</f>
        <v>0.13038838398420804</v>
      </c>
      <c r="V205" s="13">
        <v>9.6000000000000002E-2</v>
      </c>
      <c r="W205" s="51">
        <f t="shared" si="33"/>
        <v>9.6000000000000002E-2</v>
      </c>
      <c r="X205" s="47">
        <f>S205*W205</f>
        <v>6902.4192000000012</v>
      </c>
      <c r="Y205" s="11">
        <f>F205*$W205</f>
        <v>0</v>
      </c>
      <c r="Z205" s="11">
        <f>K205*$W205</f>
        <v>0</v>
      </c>
      <c r="AA205" s="11">
        <f>P205*$W205</f>
        <v>6902.4192000000012</v>
      </c>
    </row>
    <row r="206" spans="1:27" ht="15" x14ac:dyDescent="0.25">
      <c r="A206" s="9">
        <v>44381</v>
      </c>
      <c r="B206" s="26">
        <v>1</v>
      </c>
      <c r="C206" s="27">
        <v>0</v>
      </c>
      <c r="D206" s="28">
        <v>15649</v>
      </c>
      <c r="E206" s="28">
        <f t="shared" si="34"/>
        <v>0</v>
      </c>
      <c r="F206" s="29">
        <v>0</v>
      </c>
      <c r="G206" s="5">
        <v>2</v>
      </c>
      <c r="H206" s="25">
        <v>2551.8000000000002</v>
      </c>
      <c r="I206" s="12">
        <v>15649</v>
      </c>
      <c r="J206" s="17">
        <f t="shared" si="35"/>
        <v>2551.8000000000002</v>
      </c>
      <c r="K206" s="19">
        <v>10378.099999999999</v>
      </c>
      <c r="L206" s="26">
        <v>3</v>
      </c>
      <c r="M206" s="27">
        <v>0</v>
      </c>
      <c r="N206" s="28">
        <v>16727</v>
      </c>
      <c r="O206" s="28">
        <f t="shared" si="36"/>
        <v>0</v>
      </c>
      <c r="P206" s="35">
        <v>0</v>
      </c>
      <c r="Q206" s="14">
        <f t="shared" si="37"/>
        <v>2551.8000000000002</v>
      </c>
      <c r="R206" s="14">
        <f t="shared" si="38"/>
        <v>2551.8000000000002</v>
      </c>
      <c r="S206" s="39">
        <f>F206+K206+P206</f>
        <v>10378.099999999999</v>
      </c>
      <c r="T206" s="13">
        <f>SUM(Q177:Q206)/SUM(S177:S206)</f>
        <v>0.15966808160582266</v>
      </c>
      <c r="U206" s="13">
        <f>SUM(R177:R206)/SUM(S177:S206)</f>
        <v>0.1294025189016022</v>
      </c>
      <c r="V206" s="13">
        <v>9.6000000000000002E-2</v>
      </c>
      <c r="W206" s="51">
        <f t="shared" si="33"/>
        <v>9.6000000000000002E-2</v>
      </c>
      <c r="X206" s="47">
        <f>S206*W206</f>
        <v>996.29759999999987</v>
      </c>
      <c r="Y206" s="11">
        <f>F206*$W206</f>
        <v>0</v>
      </c>
      <c r="Z206" s="11">
        <f>K206*$W206</f>
        <v>996.29759999999987</v>
      </c>
      <c r="AA206" s="11">
        <f>P206*$W206</f>
        <v>0</v>
      </c>
    </row>
    <row r="207" spans="1:27" ht="15" x14ac:dyDescent="0.25">
      <c r="A207" s="9">
        <v>44382</v>
      </c>
      <c r="B207" s="26">
        <v>1</v>
      </c>
      <c r="C207" s="27">
        <v>0</v>
      </c>
      <c r="D207" s="28">
        <v>15649</v>
      </c>
      <c r="E207" s="28">
        <f t="shared" si="34"/>
        <v>0</v>
      </c>
      <c r="F207" s="29">
        <v>0</v>
      </c>
      <c r="G207" s="5">
        <v>2</v>
      </c>
      <c r="H207" s="25">
        <v>974.6</v>
      </c>
      <c r="I207" s="12">
        <v>15649</v>
      </c>
      <c r="J207" s="17">
        <f t="shared" si="35"/>
        <v>974.6</v>
      </c>
      <c r="K207" s="19">
        <v>4371.7</v>
      </c>
      <c r="L207" s="26">
        <v>3</v>
      </c>
      <c r="M207" s="27">
        <v>0</v>
      </c>
      <c r="N207" s="28">
        <v>16727</v>
      </c>
      <c r="O207" s="28">
        <f t="shared" si="36"/>
        <v>0</v>
      </c>
      <c r="P207" s="35">
        <v>0</v>
      </c>
      <c r="Q207" s="14">
        <f t="shared" si="37"/>
        <v>974.6</v>
      </c>
      <c r="R207" s="14">
        <f t="shared" si="38"/>
        <v>974.6</v>
      </c>
      <c r="S207" s="39">
        <f>F207+K207+P207</f>
        <v>4371.7</v>
      </c>
      <c r="T207" s="13">
        <f>SUM(Q178:Q207)/SUM(S178:S207)</f>
        <v>0.1594368689426042</v>
      </c>
      <c r="U207" s="13">
        <f>SUM(R178:R207)/SUM(S178:S207)</f>
        <v>0.12879964454348214</v>
      </c>
      <c r="V207" s="13">
        <v>9.6000000000000002E-2</v>
      </c>
      <c r="W207" s="51">
        <f t="shared" si="33"/>
        <v>9.6000000000000002E-2</v>
      </c>
      <c r="X207" s="47">
        <f>S207*W207</f>
        <v>419.6832</v>
      </c>
      <c r="Y207" s="11">
        <f>F207*$W207</f>
        <v>0</v>
      </c>
      <c r="Z207" s="11">
        <f>K207*$W207</f>
        <v>419.6832</v>
      </c>
      <c r="AA207" s="11">
        <f>P207*$W207</f>
        <v>0</v>
      </c>
    </row>
    <row r="208" spans="1:27" ht="15" x14ac:dyDescent="0.25">
      <c r="A208" s="9">
        <v>44383</v>
      </c>
      <c r="B208" s="26">
        <v>1</v>
      </c>
      <c r="C208" s="27">
        <v>0</v>
      </c>
      <c r="D208" s="28">
        <v>15649</v>
      </c>
      <c r="E208" s="28">
        <f t="shared" si="34"/>
        <v>0</v>
      </c>
      <c r="F208" s="29">
        <v>0</v>
      </c>
      <c r="G208" s="5">
        <v>2</v>
      </c>
      <c r="H208" s="25">
        <v>15192.799999999996</v>
      </c>
      <c r="I208" s="12">
        <v>15649</v>
      </c>
      <c r="J208" s="17">
        <f t="shared" si="35"/>
        <v>15192.799999999996</v>
      </c>
      <c r="K208" s="19">
        <v>73052.5</v>
      </c>
      <c r="L208" s="26">
        <v>3</v>
      </c>
      <c r="M208" s="27">
        <v>0</v>
      </c>
      <c r="N208" s="28">
        <v>16727</v>
      </c>
      <c r="O208" s="28">
        <f t="shared" si="36"/>
        <v>0</v>
      </c>
      <c r="P208" s="35">
        <v>0</v>
      </c>
      <c r="Q208" s="14">
        <f t="shared" si="37"/>
        <v>15192.799999999996</v>
      </c>
      <c r="R208" s="14">
        <f t="shared" si="38"/>
        <v>15192.799999999996</v>
      </c>
      <c r="S208" s="39">
        <f>F208+K208+P208</f>
        <v>73052.5</v>
      </c>
      <c r="T208" s="13">
        <f>SUM(Q179:Q208)/SUM(S179:S208)</f>
        <v>0.161301597893723</v>
      </c>
      <c r="U208" s="13">
        <f>SUM(R179:R208)/SUM(S179:S208)</f>
        <v>0.13002237604066286</v>
      </c>
      <c r="V208" s="13">
        <v>9.6000000000000002E-2</v>
      </c>
      <c r="W208" s="51">
        <f t="shared" si="33"/>
        <v>9.6000000000000002E-2</v>
      </c>
      <c r="X208" s="47">
        <f>S208*W208</f>
        <v>7013.04</v>
      </c>
      <c r="Y208" s="11">
        <f>F208*$W208</f>
        <v>0</v>
      </c>
      <c r="Z208" s="11">
        <f>K208*$W208</f>
        <v>7013.04</v>
      </c>
      <c r="AA208" s="11">
        <f>P208*$W208</f>
        <v>0</v>
      </c>
    </row>
    <row r="209" spans="1:27" ht="15" x14ac:dyDescent="0.25">
      <c r="A209" s="9">
        <v>44384</v>
      </c>
      <c r="B209" s="26">
        <v>1</v>
      </c>
      <c r="C209" s="27">
        <v>0</v>
      </c>
      <c r="D209" s="28">
        <v>15649</v>
      </c>
      <c r="E209" s="28">
        <f t="shared" si="34"/>
        <v>0</v>
      </c>
      <c r="F209" s="29">
        <v>0</v>
      </c>
      <c r="G209" s="5">
        <v>2</v>
      </c>
      <c r="H209" s="25">
        <v>8864.6</v>
      </c>
      <c r="I209" s="12">
        <v>15649</v>
      </c>
      <c r="J209" s="17">
        <f t="shared" si="35"/>
        <v>8864.6</v>
      </c>
      <c r="K209" s="19">
        <v>87170.60000000002</v>
      </c>
      <c r="L209" s="26">
        <v>3</v>
      </c>
      <c r="M209" s="27">
        <v>0</v>
      </c>
      <c r="N209" s="28">
        <v>16727</v>
      </c>
      <c r="O209" s="28">
        <f t="shared" si="36"/>
        <v>0</v>
      </c>
      <c r="P209" s="35">
        <v>0</v>
      </c>
      <c r="Q209" s="14">
        <f t="shared" si="37"/>
        <v>8864.6</v>
      </c>
      <c r="R209" s="14">
        <f t="shared" si="38"/>
        <v>8864.6</v>
      </c>
      <c r="S209" s="39">
        <f>F209+K209+P209</f>
        <v>87170.60000000002</v>
      </c>
      <c r="T209" s="13">
        <f>SUM(Q180:Q209)/SUM(S180:S209)</f>
        <v>0.15926635527227828</v>
      </c>
      <c r="U209" s="13">
        <f>SUM(R180:R209)/SUM(S180:S209)</f>
        <v>0.12908331883459612</v>
      </c>
      <c r="V209" s="13">
        <v>9.6000000000000002E-2</v>
      </c>
      <c r="W209" s="51">
        <f t="shared" si="33"/>
        <v>9.6000000000000002E-2</v>
      </c>
      <c r="X209" s="47">
        <f>S209*W209</f>
        <v>8368.3776000000016</v>
      </c>
      <c r="Y209" s="11">
        <f>F209*$W209</f>
        <v>0</v>
      </c>
      <c r="Z209" s="11">
        <f>K209*$W209</f>
        <v>8368.3776000000016</v>
      </c>
      <c r="AA209" s="11">
        <f>P209*$W209</f>
        <v>0</v>
      </c>
    </row>
    <row r="210" spans="1:27" ht="15" x14ac:dyDescent="0.25">
      <c r="A210" s="9">
        <v>44385</v>
      </c>
      <c r="B210" s="26">
        <v>1</v>
      </c>
      <c r="C210" s="27">
        <v>0</v>
      </c>
      <c r="D210" s="28">
        <v>15649</v>
      </c>
      <c r="E210" s="28">
        <f t="shared" si="34"/>
        <v>0</v>
      </c>
      <c r="F210" s="29">
        <v>0</v>
      </c>
      <c r="G210" s="5">
        <v>2</v>
      </c>
      <c r="H210" s="25">
        <v>5601.5999999999995</v>
      </c>
      <c r="I210" s="12">
        <v>15649</v>
      </c>
      <c r="J210" s="17">
        <f t="shared" si="35"/>
        <v>5601.5999999999995</v>
      </c>
      <c r="K210" s="19">
        <v>15541.699999999999</v>
      </c>
      <c r="L210" s="26">
        <v>3</v>
      </c>
      <c r="M210" s="27">
        <v>0</v>
      </c>
      <c r="N210" s="28">
        <v>16727</v>
      </c>
      <c r="O210" s="28">
        <f t="shared" si="36"/>
        <v>0</v>
      </c>
      <c r="P210" s="35">
        <v>0</v>
      </c>
      <c r="Q210" s="14">
        <f t="shared" si="37"/>
        <v>5601.5999999999995</v>
      </c>
      <c r="R210" s="14">
        <f t="shared" si="38"/>
        <v>5601.5999999999995</v>
      </c>
      <c r="S210" s="39">
        <f>F210+K210+P210</f>
        <v>15541.699999999999</v>
      </c>
      <c r="T210" s="13">
        <f>SUM(Q181:Q210)/SUM(S181:S210)</f>
        <v>0.16047578356625941</v>
      </c>
      <c r="U210" s="13">
        <f>SUM(R181:R210)/SUM(S181:S210)</f>
        <v>0.12983497994831916</v>
      </c>
      <c r="V210" s="13">
        <v>9.6000000000000002E-2</v>
      </c>
      <c r="W210" s="51">
        <f t="shared" si="33"/>
        <v>9.6000000000000002E-2</v>
      </c>
      <c r="X210" s="47">
        <f>S210*W210</f>
        <v>1492.0031999999999</v>
      </c>
      <c r="Y210" s="11">
        <f>F210*$W210</f>
        <v>0</v>
      </c>
      <c r="Z210" s="11">
        <f>K210*$W210</f>
        <v>1492.0031999999999</v>
      </c>
      <c r="AA210" s="11">
        <f>P210*$W210</f>
        <v>0</v>
      </c>
    </row>
    <row r="211" spans="1:27" ht="15" x14ac:dyDescent="0.25">
      <c r="A211" s="9">
        <v>44386</v>
      </c>
      <c r="B211" s="26">
        <v>1</v>
      </c>
      <c r="C211" s="27">
        <v>0</v>
      </c>
      <c r="D211" s="28">
        <v>15649</v>
      </c>
      <c r="E211" s="28">
        <f t="shared" si="34"/>
        <v>0</v>
      </c>
      <c r="F211" s="29">
        <v>0</v>
      </c>
      <c r="G211" s="5">
        <v>2</v>
      </c>
      <c r="H211" s="25">
        <v>11598.8</v>
      </c>
      <c r="I211" s="12">
        <v>15649</v>
      </c>
      <c r="J211" s="17">
        <f t="shared" si="35"/>
        <v>11598.8</v>
      </c>
      <c r="K211" s="19">
        <v>79967.899999999994</v>
      </c>
      <c r="L211" s="26">
        <v>3</v>
      </c>
      <c r="M211" s="27">
        <v>0</v>
      </c>
      <c r="N211" s="28">
        <v>16727</v>
      </c>
      <c r="O211" s="28">
        <f t="shared" si="36"/>
        <v>0</v>
      </c>
      <c r="P211" s="35">
        <v>0</v>
      </c>
      <c r="Q211" s="14">
        <f t="shared" si="37"/>
        <v>11598.8</v>
      </c>
      <c r="R211" s="14">
        <f t="shared" si="38"/>
        <v>11598.8</v>
      </c>
      <c r="S211" s="39">
        <f>F211+K211+P211</f>
        <v>79967.899999999994</v>
      </c>
      <c r="T211" s="13">
        <f>SUM(Q182:Q211)/SUM(S182:S211)</f>
        <v>0.16276278788310736</v>
      </c>
      <c r="U211" s="13">
        <f>SUM(R182:R211)/SUM(S182:S211)</f>
        <v>0.13121418651242936</v>
      </c>
      <c r="V211" s="13">
        <v>9.6000000000000002E-2</v>
      </c>
      <c r="W211" s="51">
        <f t="shared" si="33"/>
        <v>9.6000000000000002E-2</v>
      </c>
      <c r="X211" s="47">
        <f>S211*W211</f>
        <v>7676.9183999999996</v>
      </c>
      <c r="Y211" s="11">
        <f>F211*$W211</f>
        <v>0</v>
      </c>
      <c r="Z211" s="11">
        <f>K211*$W211</f>
        <v>7676.9183999999996</v>
      </c>
      <c r="AA211" s="11">
        <f>P211*$W211</f>
        <v>0</v>
      </c>
    </row>
    <row r="212" spans="1:27" ht="15" x14ac:dyDescent="0.25">
      <c r="A212" s="9">
        <v>44387</v>
      </c>
      <c r="B212" s="26">
        <v>1</v>
      </c>
      <c r="C212" s="27">
        <v>2323.6000000000004</v>
      </c>
      <c r="D212" s="28">
        <v>15649</v>
      </c>
      <c r="E212" s="30">
        <f t="shared" si="34"/>
        <v>2323.6000000000004</v>
      </c>
      <c r="F212" s="31">
        <v>8952.9</v>
      </c>
      <c r="G212" s="5">
        <v>2</v>
      </c>
      <c r="H212" s="25">
        <v>9922.4</v>
      </c>
      <c r="I212" s="12">
        <v>15649</v>
      </c>
      <c r="J212" s="17">
        <f t="shared" si="35"/>
        <v>9922.4</v>
      </c>
      <c r="K212" s="19">
        <v>99352.2</v>
      </c>
      <c r="L212" s="26">
        <v>3</v>
      </c>
      <c r="M212" s="27">
        <v>0</v>
      </c>
      <c r="N212" s="28">
        <v>16727</v>
      </c>
      <c r="O212" s="28">
        <f t="shared" si="36"/>
        <v>0</v>
      </c>
      <c r="P212" s="35">
        <v>0</v>
      </c>
      <c r="Q212" s="14">
        <f t="shared" si="37"/>
        <v>12246</v>
      </c>
      <c r="R212" s="14">
        <f t="shared" si="38"/>
        <v>12246</v>
      </c>
      <c r="S212" s="39">
        <f>F212+K212+P212</f>
        <v>108305.09999999999</v>
      </c>
      <c r="T212" s="13">
        <f>SUM(Q183:Q212)/SUM(S183:S212)</f>
        <v>0.16517509015655582</v>
      </c>
      <c r="U212" s="13">
        <f>SUM(R183:R212)/SUM(S183:S212)</f>
        <v>0.13247708801989877</v>
      </c>
      <c r="V212" s="13">
        <v>9.6000000000000002E-2</v>
      </c>
      <c r="W212" s="51">
        <f t="shared" si="33"/>
        <v>9.6000000000000002E-2</v>
      </c>
      <c r="X212" s="47">
        <f>S212*W212</f>
        <v>10397.2896</v>
      </c>
      <c r="Y212" s="11">
        <f>F212*$W212</f>
        <v>859.47839999999997</v>
      </c>
      <c r="Z212" s="11">
        <f>K212*$W212</f>
        <v>9537.8112000000001</v>
      </c>
      <c r="AA212" s="11">
        <f>P212*$W212</f>
        <v>0</v>
      </c>
    </row>
    <row r="213" spans="1:27" ht="15" x14ac:dyDescent="0.25">
      <c r="A213" s="9">
        <v>44388</v>
      </c>
      <c r="B213" s="26">
        <v>1</v>
      </c>
      <c r="C213" s="27">
        <v>11092.199999999997</v>
      </c>
      <c r="D213" s="28">
        <v>15649</v>
      </c>
      <c r="E213" s="30">
        <f t="shared" si="34"/>
        <v>11092.199999999997</v>
      </c>
      <c r="F213" s="31">
        <v>65975.5</v>
      </c>
      <c r="G213" s="5">
        <v>2</v>
      </c>
      <c r="H213" s="25">
        <v>10845.6</v>
      </c>
      <c r="I213" s="12">
        <v>15649</v>
      </c>
      <c r="J213" s="17">
        <f t="shared" si="35"/>
        <v>10845.6</v>
      </c>
      <c r="K213" s="19">
        <v>107981.6</v>
      </c>
      <c r="L213" s="26">
        <v>3</v>
      </c>
      <c r="M213" s="27">
        <v>0</v>
      </c>
      <c r="N213" s="28">
        <v>16727</v>
      </c>
      <c r="O213" s="28">
        <f t="shared" si="36"/>
        <v>0</v>
      </c>
      <c r="P213" s="35">
        <v>0</v>
      </c>
      <c r="Q213" s="14">
        <f t="shared" si="37"/>
        <v>21937.799999999996</v>
      </c>
      <c r="R213" s="14">
        <f t="shared" si="38"/>
        <v>21937.799999999996</v>
      </c>
      <c r="S213" s="39">
        <f>F213+K213+P213</f>
        <v>173957.1</v>
      </c>
      <c r="T213" s="13">
        <f>SUM(Q184:Q213)/SUM(S184:S213)</f>
        <v>0.16497255247108539</v>
      </c>
      <c r="U213" s="13">
        <f>SUM(R184:R213)/SUM(S184:S213)</f>
        <v>0.1330904725015237</v>
      </c>
      <c r="V213" s="13">
        <v>9.6000000000000002E-2</v>
      </c>
      <c r="W213" s="51">
        <f t="shared" si="33"/>
        <v>9.6000000000000002E-2</v>
      </c>
      <c r="X213" s="47">
        <f>S213*W213</f>
        <v>16699.881600000001</v>
      </c>
      <c r="Y213" s="11">
        <f>F213*$W213</f>
        <v>6333.6480000000001</v>
      </c>
      <c r="Z213" s="11">
        <f>K213*$W213</f>
        <v>10366.233600000001</v>
      </c>
      <c r="AA213" s="11">
        <f>P213*$W213</f>
        <v>0</v>
      </c>
    </row>
    <row r="214" spans="1:27" ht="15" x14ac:dyDescent="0.25">
      <c r="A214" s="9">
        <v>44389</v>
      </c>
      <c r="B214" s="26">
        <v>1</v>
      </c>
      <c r="C214" s="27">
        <v>21032.099999999995</v>
      </c>
      <c r="D214" s="28">
        <v>15649</v>
      </c>
      <c r="E214" s="30">
        <f t="shared" si="34"/>
        <v>15649</v>
      </c>
      <c r="F214" s="31">
        <v>119573.59999999999</v>
      </c>
      <c r="G214" s="5">
        <v>2</v>
      </c>
      <c r="H214" s="25">
        <v>12911.499999999998</v>
      </c>
      <c r="I214" s="12">
        <v>15649</v>
      </c>
      <c r="J214" s="17">
        <f t="shared" si="35"/>
        <v>12911.499999999998</v>
      </c>
      <c r="K214" s="19">
        <v>116950.29999999999</v>
      </c>
      <c r="L214" s="26">
        <v>3</v>
      </c>
      <c r="M214" s="27">
        <v>0</v>
      </c>
      <c r="N214" s="28">
        <v>16727</v>
      </c>
      <c r="O214" s="28">
        <f t="shared" si="36"/>
        <v>0</v>
      </c>
      <c r="P214" s="35">
        <v>0</v>
      </c>
      <c r="Q214" s="14">
        <f t="shared" si="37"/>
        <v>33943.599999999991</v>
      </c>
      <c r="R214" s="14">
        <f t="shared" si="38"/>
        <v>28560.5</v>
      </c>
      <c r="S214" s="39">
        <f>F214+K214+P214</f>
        <v>236523.89999999997</v>
      </c>
      <c r="T214" s="13">
        <f>SUM(Q185:Q214)/SUM(S185:S214)</f>
        <v>0.16446072927347316</v>
      </c>
      <c r="U214" s="13">
        <f>SUM(R185:R214)/SUM(S185:S214)</f>
        <v>0.13300616458417122</v>
      </c>
      <c r="V214" s="13">
        <v>9.6000000000000002E-2</v>
      </c>
      <c r="W214" s="51">
        <f t="shared" si="33"/>
        <v>9.6000000000000002E-2</v>
      </c>
      <c r="X214" s="47">
        <f>S214*W214</f>
        <v>22706.294399999999</v>
      </c>
      <c r="Y214" s="11">
        <f>F214*$W214</f>
        <v>11479.0656</v>
      </c>
      <c r="Z214" s="11">
        <f>K214*$W214</f>
        <v>11227.228799999999</v>
      </c>
      <c r="AA214" s="11">
        <f>P214*$W214</f>
        <v>0</v>
      </c>
    </row>
    <row r="215" spans="1:27" ht="15" x14ac:dyDescent="0.25">
      <c r="A215" s="9">
        <v>44390</v>
      </c>
      <c r="B215" s="26">
        <v>1</v>
      </c>
      <c r="C215" s="27">
        <v>17315.400000000001</v>
      </c>
      <c r="D215" s="28">
        <v>15649</v>
      </c>
      <c r="E215" s="30">
        <f t="shared" si="34"/>
        <v>15649</v>
      </c>
      <c r="F215" s="31">
        <v>126504.59999999998</v>
      </c>
      <c r="G215" s="5">
        <v>2</v>
      </c>
      <c r="H215" s="25">
        <v>13410.6</v>
      </c>
      <c r="I215" s="12">
        <v>15649</v>
      </c>
      <c r="J215" s="17">
        <f t="shared" si="35"/>
        <v>13410.6</v>
      </c>
      <c r="K215" s="19">
        <v>116304.90000000001</v>
      </c>
      <c r="L215" s="26">
        <v>3</v>
      </c>
      <c r="M215" s="27">
        <v>0</v>
      </c>
      <c r="N215" s="28">
        <v>16727</v>
      </c>
      <c r="O215" s="28">
        <f t="shared" si="36"/>
        <v>0</v>
      </c>
      <c r="P215" s="35">
        <v>0</v>
      </c>
      <c r="Q215" s="14">
        <f t="shared" si="37"/>
        <v>30726</v>
      </c>
      <c r="R215" s="14">
        <f t="shared" si="38"/>
        <v>29059.599999999999</v>
      </c>
      <c r="S215" s="39">
        <f>F215+K215+P215</f>
        <v>242809.5</v>
      </c>
      <c r="T215" s="13">
        <f>SUM(Q186:Q215)/SUM(S186:S215)</f>
        <v>0.15897917208913612</v>
      </c>
      <c r="U215" s="13">
        <f>SUM(R186:R215)/SUM(S186:S215)</f>
        <v>0.13153123740851727</v>
      </c>
      <c r="V215" s="13">
        <v>9.6000000000000002E-2</v>
      </c>
      <c r="W215" s="51">
        <f t="shared" si="33"/>
        <v>9.6000000000000002E-2</v>
      </c>
      <c r="X215" s="47">
        <f>S215*W215</f>
        <v>23309.712</v>
      </c>
      <c r="Y215" s="11">
        <f>F215*$W215</f>
        <v>12144.441599999998</v>
      </c>
      <c r="Z215" s="11">
        <f>K215*$W215</f>
        <v>11165.270400000001</v>
      </c>
      <c r="AA215" s="11">
        <f>P215*$W215</f>
        <v>0</v>
      </c>
    </row>
    <row r="216" spans="1:27" ht="15" x14ac:dyDescent="0.25">
      <c r="A216" s="9">
        <v>44391</v>
      </c>
      <c r="B216" s="26">
        <v>1</v>
      </c>
      <c r="C216" s="27">
        <v>20434.400000000001</v>
      </c>
      <c r="D216" s="28">
        <v>15649</v>
      </c>
      <c r="E216" s="30">
        <f t="shared" si="34"/>
        <v>15649</v>
      </c>
      <c r="F216" s="31">
        <v>110402.10000000002</v>
      </c>
      <c r="G216" s="5">
        <v>2</v>
      </c>
      <c r="H216" s="25">
        <v>14129.000000000002</v>
      </c>
      <c r="I216" s="12">
        <v>15649</v>
      </c>
      <c r="J216" s="17">
        <f t="shared" si="35"/>
        <v>14129.000000000002</v>
      </c>
      <c r="K216" s="19">
        <v>133353.79999999999</v>
      </c>
      <c r="L216" s="26">
        <v>3</v>
      </c>
      <c r="M216" s="27">
        <v>0</v>
      </c>
      <c r="N216" s="28">
        <v>16727</v>
      </c>
      <c r="O216" s="28">
        <f t="shared" si="36"/>
        <v>0</v>
      </c>
      <c r="P216" s="35">
        <v>0</v>
      </c>
      <c r="Q216" s="14">
        <f t="shared" si="37"/>
        <v>34563.4</v>
      </c>
      <c r="R216" s="14">
        <f t="shared" si="38"/>
        <v>29778</v>
      </c>
      <c r="S216" s="39">
        <f>F216+K216+P216</f>
        <v>243755.90000000002</v>
      </c>
      <c r="T216" s="13">
        <f>SUM(Q187:Q216)/SUM(S187:S216)</f>
        <v>0.15467169144274079</v>
      </c>
      <c r="U216" s="13">
        <f>SUM(R187:R216)/SUM(S187:S216)</f>
        <v>0.13030651952420108</v>
      </c>
      <c r="V216" s="13">
        <v>9.6000000000000002E-2</v>
      </c>
      <c r="W216" s="51">
        <f t="shared" si="33"/>
        <v>9.6000000000000002E-2</v>
      </c>
      <c r="X216" s="47">
        <f>S216*W216</f>
        <v>23400.566400000003</v>
      </c>
      <c r="Y216" s="11">
        <f>F216*$W216</f>
        <v>10598.601600000002</v>
      </c>
      <c r="Z216" s="11">
        <f>K216*$W216</f>
        <v>12801.9648</v>
      </c>
      <c r="AA216" s="11">
        <f>P216*$W216</f>
        <v>0</v>
      </c>
    </row>
    <row r="217" spans="1:27" ht="15" x14ac:dyDescent="0.25">
      <c r="A217" s="9">
        <v>44392</v>
      </c>
      <c r="B217" s="26">
        <v>1</v>
      </c>
      <c r="C217" s="27">
        <v>14613.1</v>
      </c>
      <c r="D217" s="28">
        <v>15649</v>
      </c>
      <c r="E217" s="30">
        <f t="shared" si="34"/>
        <v>14613.1</v>
      </c>
      <c r="F217" s="31">
        <v>133209.69999999998</v>
      </c>
      <c r="G217" s="5">
        <v>2</v>
      </c>
      <c r="H217" s="25">
        <v>15836</v>
      </c>
      <c r="I217" s="12">
        <v>15649</v>
      </c>
      <c r="J217" s="17">
        <f t="shared" si="35"/>
        <v>15649</v>
      </c>
      <c r="K217" s="19">
        <v>142179.79999999999</v>
      </c>
      <c r="L217" s="26">
        <v>3</v>
      </c>
      <c r="M217" s="27">
        <v>0</v>
      </c>
      <c r="N217" s="28">
        <v>16727</v>
      </c>
      <c r="O217" s="28">
        <f t="shared" si="36"/>
        <v>0</v>
      </c>
      <c r="P217" s="35">
        <v>0</v>
      </c>
      <c r="Q217" s="14">
        <f t="shared" si="37"/>
        <v>30449.1</v>
      </c>
      <c r="R217" s="14">
        <f t="shared" si="38"/>
        <v>30262.1</v>
      </c>
      <c r="S217" s="39">
        <f>F217+K217+P217</f>
        <v>275389.5</v>
      </c>
      <c r="T217" s="13">
        <f>SUM(Q188:Q217)/SUM(S188:S217)</f>
        <v>0.15059094097790823</v>
      </c>
      <c r="U217" s="13">
        <f>SUM(R188:R217)/SUM(S188:S217)</f>
        <v>0.12873104893756532</v>
      </c>
      <c r="V217" s="13">
        <v>9.6000000000000002E-2</v>
      </c>
      <c r="W217" s="51">
        <f t="shared" si="33"/>
        <v>9.6000000000000002E-2</v>
      </c>
      <c r="X217" s="47">
        <f>S217*W217</f>
        <v>26437.392</v>
      </c>
      <c r="Y217" s="11">
        <f>F217*$W217</f>
        <v>12788.131199999998</v>
      </c>
      <c r="Z217" s="11">
        <f>K217*$W217</f>
        <v>13649.2608</v>
      </c>
      <c r="AA217" s="11">
        <f>P217*$W217</f>
        <v>0</v>
      </c>
    </row>
    <row r="218" spans="1:27" ht="15" x14ac:dyDescent="0.25">
      <c r="A218" s="9">
        <v>44393</v>
      </c>
      <c r="B218" s="26">
        <v>1</v>
      </c>
      <c r="C218" s="27">
        <v>14048.899999999998</v>
      </c>
      <c r="D218" s="28">
        <v>15649</v>
      </c>
      <c r="E218" s="30">
        <f t="shared" si="34"/>
        <v>14048.899999999998</v>
      </c>
      <c r="F218" s="31">
        <v>139937.80000000002</v>
      </c>
      <c r="G218" s="5">
        <v>2</v>
      </c>
      <c r="H218" s="25">
        <v>17291.400000000001</v>
      </c>
      <c r="I218" s="12">
        <v>15649</v>
      </c>
      <c r="J218" s="17">
        <f t="shared" si="35"/>
        <v>15649</v>
      </c>
      <c r="K218" s="19">
        <v>146701.50000000006</v>
      </c>
      <c r="L218" s="26">
        <v>3</v>
      </c>
      <c r="M218" s="27">
        <v>0</v>
      </c>
      <c r="N218" s="28">
        <v>16727</v>
      </c>
      <c r="O218" s="28">
        <f t="shared" si="36"/>
        <v>0</v>
      </c>
      <c r="P218" s="35">
        <v>0</v>
      </c>
      <c r="Q218" s="14">
        <f t="shared" si="37"/>
        <v>31340.3</v>
      </c>
      <c r="R218" s="14">
        <f t="shared" si="38"/>
        <v>29697.899999999998</v>
      </c>
      <c r="S218" s="39">
        <f>F218+K218+P218</f>
        <v>286639.30000000005</v>
      </c>
      <c r="T218" s="13">
        <f>SUM(Q189:Q218)/SUM(S189:S218)</f>
        <v>0.14490211671829523</v>
      </c>
      <c r="U218" s="13">
        <f>SUM(R189:R218)/SUM(S189:S218)</f>
        <v>0.12640133340655005</v>
      </c>
      <c r="V218" s="13">
        <v>9.6000000000000002E-2</v>
      </c>
      <c r="W218" s="51">
        <f t="shared" si="33"/>
        <v>9.6000000000000002E-2</v>
      </c>
      <c r="X218" s="47">
        <f>S218*W218</f>
        <v>27517.372800000005</v>
      </c>
      <c r="Y218" s="11">
        <f>F218*$W218</f>
        <v>13434.028800000002</v>
      </c>
      <c r="Z218" s="11">
        <f>K218*$W218</f>
        <v>14083.344000000006</v>
      </c>
      <c r="AA218" s="11">
        <f>P218*$W218</f>
        <v>0</v>
      </c>
    </row>
    <row r="219" spans="1:27" ht="15" x14ac:dyDescent="0.25">
      <c r="A219" s="9">
        <v>44394</v>
      </c>
      <c r="B219" s="26">
        <v>1</v>
      </c>
      <c r="C219" s="27">
        <v>13070.900000000003</v>
      </c>
      <c r="D219" s="28">
        <v>15649</v>
      </c>
      <c r="E219" s="30">
        <f t="shared" si="34"/>
        <v>13070.900000000003</v>
      </c>
      <c r="F219" s="31">
        <v>129771.69999999997</v>
      </c>
      <c r="G219" s="5">
        <v>2</v>
      </c>
      <c r="H219" s="25">
        <v>10872.3</v>
      </c>
      <c r="I219" s="12">
        <v>15649</v>
      </c>
      <c r="J219" s="17">
        <f t="shared" si="35"/>
        <v>10872.3</v>
      </c>
      <c r="K219" s="19">
        <v>138302.29999999999</v>
      </c>
      <c r="L219" s="26">
        <v>3</v>
      </c>
      <c r="M219" s="27">
        <v>150.59999999999997</v>
      </c>
      <c r="N219" s="28">
        <v>16727</v>
      </c>
      <c r="O219" s="28">
        <f t="shared" si="36"/>
        <v>150.59999999999997</v>
      </c>
      <c r="P219" s="35">
        <v>10225.400000000001</v>
      </c>
      <c r="Q219" s="14">
        <f t="shared" si="37"/>
        <v>24093.800000000003</v>
      </c>
      <c r="R219" s="14">
        <f t="shared" si="38"/>
        <v>24093.800000000003</v>
      </c>
      <c r="S219" s="39">
        <f>F219+K219+P219</f>
        <v>278299.39999999997</v>
      </c>
      <c r="T219" s="13">
        <f>SUM(Q190:Q219)/SUM(S190:S219)</f>
        <v>0.13798463553475146</v>
      </c>
      <c r="U219" s="13">
        <f>SUM(R190:R219)/SUM(S190:S219)</f>
        <v>0.12291300704512598</v>
      </c>
      <c r="V219" s="13">
        <v>9.6000000000000002E-2</v>
      </c>
      <c r="W219" s="51">
        <f t="shared" si="33"/>
        <v>9.6000000000000002E-2</v>
      </c>
      <c r="X219" s="47">
        <f>S219*W219</f>
        <v>26716.742399999996</v>
      </c>
      <c r="Y219" s="11">
        <f>F219*$W219</f>
        <v>12458.083199999997</v>
      </c>
      <c r="Z219" s="11">
        <f>K219*$W219</f>
        <v>13277.020799999998</v>
      </c>
      <c r="AA219" s="11">
        <f>P219*$W219</f>
        <v>981.63840000000016</v>
      </c>
    </row>
    <row r="220" spans="1:27" ht="15" x14ac:dyDescent="0.25">
      <c r="A220" s="9">
        <v>44395</v>
      </c>
      <c r="B220" s="26">
        <v>1</v>
      </c>
      <c r="C220" s="27">
        <v>12504.9</v>
      </c>
      <c r="D220" s="28">
        <v>15649</v>
      </c>
      <c r="E220" s="30">
        <f t="shared" si="34"/>
        <v>12504.9</v>
      </c>
      <c r="F220" s="31">
        <v>124637.09999999999</v>
      </c>
      <c r="G220" s="5">
        <v>2</v>
      </c>
      <c r="H220" s="25">
        <v>15377.9</v>
      </c>
      <c r="I220" s="12">
        <v>15649</v>
      </c>
      <c r="J220" s="17">
        <f t="shared" si="35"/>
        <v>15377.9</v>
      </c>
      <c r="K220" s="19">
        <v>132042.4</v>
      </c>
      <c r="L220" s="26">
        <v>3</v>
      </c>
      <c r="M220" s="27">
        <v>8446.3000000000029</v>
      </c>
      <c r="N220" s="28">
        <v>16727</v>
      </c>
      <c r="O220" s="28">
        <f t="shared" si="36"/>
        <v>8446.3000000000029</v>
      </c>
      <c r="P220" s="35">
        <v>53357</v>
      </c>
      <c r="Q220" s="14">
        <f t="shared" si="37"/>
        <v>36329.100000000006</v>
      </c>
      <c r="R220" s="14">
        <f t="shared" si="38"/>
        <v>36329.100000000006</v>
      </c>
      <c r="S220" s="39">
        <f>F220+K220+P220</f>
        <v>310036.5</v>
      </c>
      <c r="T220" s="13">
        <f>SUM(Q191:Q220)/SUM(S191:S220)</f>
        <v>0.1337006467187192</v>
      </c>
      <c r="U220" s="13">
        <f>SUM(R191:R220)/SUM(S191:S220)</f>
        <v>0.12112030272637969</v>
      </c>
      <c r="V220" s="13">
        <v>9.6000000000000002E-2</v>
      </c>
      <c r="W220" s="51">
        <f t="shared" si="33"/>
        <v>9.6000000000000002E-2</v>
      </c>
      <c r="X220" s="47">
        <f>S220*W220</f>
        <v>29763.504000000001</v>
      </c>
      <c r="Y220" s="11">
        <f>F220*$W220</f>
        <v>11965.161599999999</v>
      </c>
      <c r="Z220" s="11">
        <f>K220*$W220</f>
        <v>12676.070400000001</v>
      </c>
      <c r="AA220" s="11">
        <f>P220*$W220</f>
        <v>5122.2719999999999</v>
      </c>
    </row>
    <row r="221" spans="1:27" ht="15" x14ac:dyDescent="0.25">
      <c r="A221" s="9">
        <v>44396</v>
      </c>
      <c r="B221" s="26">
        <v>1</v>
      </c>
      <c r="C221" s="27">
        <v>12837.7</v>
      </c>
      <c r="D221" s="28">
        <v>15649</v>
      </c>
      <c r="E221" s="30">
        <f t="shared" si="34"/>
        <v>12837.7</v>
      </c>
      <c r="F221" s="31">
        <v>127875.99999999997</v>
      </c>
      <c r="G221" s="5">
        <v>2</v>
      </c>
      <c r="H221" s="25">
        <v>1046.5</v>
      </c>
      <c r="I221" s="12">
        <v>15649</v>
      </c>
      <c r="J221" s="17">
        <f t="shared" si="35"/>
        <v>1046.5</v>
      </c>
      <c r="K221" s="19">
        <v>4126.3999999999996</v>
      </c>
      <c r="L221" s="26">
        <v>3</v>
      </c>
      <c r="M221" s="27">
        <v>11414.3</v>
      </c>
      <c r="N221" s="28">
        <v>16727</v>
      </c>
      <c r="O221" s="28">
        <f t="shared" si="36"/>
        <v>11414.3</v>
      </c>
      <c r="P221" s="35">
        <v>115433.7</v>
      </c>
      <c r="Q221" s="14">
        <f t="shared" si="37"/>
        <v>25298.5</v>
      </c>
      <c r="R221" s="14">
        <f t="shared" si="38"/>
        <v>25298.5</v>
      </c>
      <c r="S221" s="39">
        <f>F221+K221+P221</f>
        <v>247436.09999999998</v>
      </c>
      <c r="T221" s="13">
        <f>SUM(Q192:Q221)/SUM(S192:S221)</f>
        <v>0.12922346086196326</v>
      </c>
      <c r="U221" s="13">
        <f>SUM(R192:R221)/SUM(S192:S221)</f>
        <v>0.11893892036124953</v>
      </c>
      <c r="V221" s="13">
        <v>9.6000000000000002E-2</v>
      </c>
      <c r="W221" s="51">
        <f t="shared" si="33"/>
        <v>9.6000000000000002E-2</v>
      </c>
      <c r="X221" s="47">
        <f>S221*W221</f>
        <v>23753.865599999997</v>
      </c>
      <c r="Y221" s="11">
        <f>F221*$W221</f>
        <v>12276.095999999998</v>
      </c>
      <c r="Z221" s="11">
        <f>K221*$W221</f>
        <v>396.13439999999997</v>
      </c>
      <c r="AA221" s="11">
        <f>P221*$W221</f>
        <v>11081.635200000001</v>
      </c>
    </row>
    <row r="222" spans="1:27" ht="15" x14ac:dyDescent="0.25">
      <c r="A222" s="9">
        <v>44397</v>
      </c>
      <c r="B222" s="26">
        <v>1</v>
      </c>
      <c r="C222" s="27">
        <v>22146.299999999996</v>
      </c>
      <c r="D222" s="28">
        <v>15649</v>
      </c>
      <c r="E222" s="30">
        <f t="shared" si="34"/>
        <v>15649</v>
      </c>
      <c r="F222" s="31">
        <v>116876.40000000001</v>
      </c>
      <c r="G222" s="5">
        <v>2</v>
      </c>
      <c r="H222" s="25">
        <v>0</v>
      </c>
      <c r="I222" s="12">
        <v>15649</v>
      </c>
      <c r="J222" s="12">
        <f t="shared" si="35"/>
        <v>0</v>
      </c>
      <c r="K222" s="19">
        <v>0</v>
      </c>
      <c r="L222" s="26">
        <v>3</v>
      </c>
      <c r="M222" s="27">
        <v>10062.799999999999</v>
      </c>
      <c r="N222" s="28">
        <v>16727</v>
      </c>
      <c r="O222" s="28">
        <f t="shared" si="36"/>
        <v>10062.799999999999</v>
      </c>
      <c r="P222" s="35">
        <v>105121.1</v>
      </c>
      <c r="Q222" s="14">
        <f t="shared" si="37"/>
        <v>32209.099999999995</v>
      </c>
      <c r="R222" s="14">
        <f t="shared" si="38"/>
        <v>25711.8</v>
      </c>
      <c r="S222" s="39">
        <f>F222+K222+P222</f>
        <v>221997.5</v>
      </c>
      <c r="T222" s="13">
        <f>SUM(Q193:Q222)/SUM(S193:S222)</f>
        <v>0.12704034765404179</v>
      </c>
      <c r="U222" s="13">
        <f>SUM(R193:R222)/SUM(S193:S222)</f>
        <v>0.11772265743215078</v>
      </c>
      <c r="V222" s="13">
        <v>9.6000000000000002E-2</v>
      </c>
      <c r="W222" s="51">
        <f t="shared" si="33"/>
        <v>9.6000000000000002E-2</v>
      </c>
      <c r="X222" s="47">
        <f>S222*W222</f>
        <v>21311.760000000002</v>
      </c>
      <c r="Y222" s="11">
        <f>F222*$W222</f>
        <v>11220.134400000001</v>
      </c>
      <c r="Z222" s="11">
        <f>K222*$W222</f>
        <v>0</v>
      </c>
      <c r="AA222" s="11">
        <f>P222*$W222</f>
        <v>10091.625600000001</v>
      </c>
    </row>
    <row r="223" spans="1:27" ht="15" x14ac:dyDescent="0.25">
      <c r="A223" s="9">
        <v>44398</v>
      </c>
      <c r="B223" s="26">
        <v>1</v>
      </c>
      <c r="C223" s="27">
        <v>17068.7</v>
      </c>
      <c r="D223" s="28">
        <v>15649</v>
      </c>
      <c r="E223" s="30">
        <f t="shared" si="34"/>
        <v>15649</v>
      </c>
      <c r="F223" s="31">
        <v>119386.49999999999</v>
      </c>
      <c r="G223" s="5">
        <v>2</v>
      </c>
      <c r="H223" s="25">
        <v>0</v>
      </c>
      <c r="I223" s="12">
        <v>15649</v>
      </c>
      <c r="J223" s="12">
        <f t="shared" si="35"/>
        <v>0</v>
      </c>
      <c r="K223" s="19">
        <v>0</v>
      </c>
      <c r="L223" s="26">
        <v>3</v>
      </c>
      <c r="M223" s="27">
        <v>13227.599999999999</v>
      </c>
      <c r="N223" s="28">
        <v>16727</v>
      </c>
      <c r="O223" s="28">
        <f t="shared" si="36"/>
        <v>13227.599999999999</v>
      </c>
      <c r="P223" s="35">
        <v>128493.39999999998</v>
      </c>
      <c r="Q223" s="14">
        <f t="shared" si="37"/>
        <v>30296.3</v>
      </c>
      <c r="R223" s="14">
        <f t="shared" si="38"/>
        <v>28876.6</v>
      </c>
      <c r="S223" s="39">
        <f>F223+K223+P223</f>
        <v>247879.89999999997</v>
      </c>
      <c r="T223" s="13">
        <f>SUM(Q194:Q223)/SUM(S194:S223)</f>
        <v>0.12384024503128313</v>
      </c>
      <c r="U223" s="13">
        <f>SUM(R194:R223)/SUM(S194:S223)</f>
        <v>0.11653199746482223</v>
      </c>
      <c r="V223" s="13">
        <v>9.6000000000000002E-2</v>
      </c>
      <c r="W223" s="51">
        <f t="shared" si="33"/>
        <v>9.6000000000000002E-2</v>
      </c>
      <c r="X223" s="47">
        <f>S223*W223</f>
        <v>23796.470399999998</v>
      </c>
      <c r="Y223" s="11">
        <f>F223*$W223</f>
        <v>11461.103999999999</v>
      </c>
      <c r="Z223" s="11">
        <f>K223*$W223</f>
        <v>0</v>
      </c>
      <c r="AA223" s="11">
        <f>P223*$W223</f>
        <v>12335.366399999999</v>
      </c>
    </row>
    <row r="224" spans="1:27" ht="15" x14ac:dyDescent="0.25">
      <c r="A224" s="9">
        <v>44399</v>
      </c>
      <c r="B224" s="26">
        <v>1</v>
      </c>
      <c r="C224" s="27">
        <v>16864.7</v>
      </c>
      <c r="D224" s="28">
        <v>15649</v>
      </c>
      <c r="E224" s="30">
        <f t="shared" si="34"/>
        <v>15649</v>
      </c>
      <c r="F224" s="31">
        <v>112080.8</v>
      </c>
      <c r="G224" s="5">
        <v>2</v>
      </c>
      <c r="H224" s="25">
        <v>0</v>
      </c>
      <c r="I224" s="12">
        <v>15649</v>
      </c>
      <c r="J224" s="12">
        <f t="shared" si="35"/>
        <v>0</v>
      </c>
      <c r="K224" s="19">
        <v>0</v>
      </c>
      <c r="L224" s="26">
        <v>3</v>
      </c>
      <c r="M224" s="27">
        <v>11738.4</v>
      </c>
      <c r="N224" s="28">
        <v>16727</v>
      </c>
      <c r="O224" s="28">
        <f t="shared" si="36"/>
        <v>11738.4</v>
      </c>
      <c r="P224" s="35">
        <v>122804.39999999998</v>
      </c>
      <c r="Q224" s="14">
        <f t="shared" si="37"/>
        <v>28603.1</v>
      </c>
      <c r="R224" s="14">
        <f t="shared" si="38"/>
        <v>27387.4</v>
      </c>
      <c r="S224" s="39">
        <f>F224+K224+P224</f>
        <v>234885.19999999998</v>
      </c>
      <c r="T224" s="13">
        <f>SUM(Q195:Q224)/SUM(S195:S224)</f>
        <v>0.12215171879997798</v>
      </c>
      <c r="U224" s="13">
        <f>SUM(R195:R224)/SUM(S195:S224)</f>
        <v>0.115907208189873</v>
      </c>
      <c r="V224" s="13">
        <v>9.6000000000000002E-2</v>
      </c>
      <c r="W224" s="51">
        <f t="shared" si="33"/>
        <v>9.6000000000000002E-2</v>
      </c>
      <c r="X224" s="47">
        <f>S224*W224</f>
        <v>22548.979199999998</v>
      </c>
      <c r="Y224" s="11">
        <f>F224*$W224</f>
        <v>10759.756800000001</v>
      </c>
      <c r="Z224" s="11">
        <f>K224*$W224</f>
        <v>0</v>
      </c>
      <c r="AA224" s="11">
        <f>P224*$W224</f>
        <v>11789.222399999999</v>
      </c>
    </row>
    <row r="225" spans="1:27" ht="15" x14ac:dyDescent="0.25">
      <c r="A225" s="9">
        <v>44400</v>
      </c>
      <c r="B225" s="26">
        <v>1</v>
      </c>
      <c r="C225" s="27">
        <v>19569</v>
      </c>
      <c r="D225" s="28">
        <v>15649</v>
      </c>
      <c r="E225" s="30">
        <f t="shared" si="34"/>
        <v>15649</v>
      </c>
      <c r="F225" s="31">
        <v>115685.4</v>
      </c>
      <c r="G225" s="5">
        <v>2</v>
      </c>
      <c r="H225" s="25">
        <v>0</v>
      </c>
      <c r="I225" s="12">
        <v>15649</v>
      </c>
      <c r="J225" s="12">
        <f t="shared" si="35"/>
        <v>0</v>
      </c>
      <c r="K225" s="19">
        <v>0</v>
      </c>
      <c r="L225" s="26">
        <v>3</v>
      </c>
      <c r="M225" s="27">
        <v>12383.099999999999</v>
      </c>
      <c r="N225" s="28">
        <v>16727</v>
      </c>
      <c r="O225" s="28">
        <f t="shared" si="36"/>
        <v>12383.099999999999</v>
      </c>
      <c r="P225" s="35">
        <v>129750.1</v>
      </c>
      <c r="Q225" s="14">
        <f t="shared" si="37"/>
        <v>31952.1</v>
      </c>
      <c r="R225" s="14">
        <f t="shared" si="38"/>
        <v>28032.1</v>
      </c>
      <c r="S225" s="39">
        <f>F225+K225+P225</f>
        <v>245435.5</v>
      </c>
      <c r="T225" s="13">
        <f>SUM(Q196:Q225)/SUM(S196:S225)</f>
        <v>0.12117727397398317</v>
      </c>
      <c r="U225" s="13">
        <f>SUM(R196:R225)/SUM(S196:S225)</f>
        <v>0.11519339904006551</v>
      </c>
      <c r="V225" s="13">
        <v>9.6000000000000002E-2</v>
      </c>
      <c r="W225" s="51">
        <f t="shared" si="33"/>
        <v>9.6000000000000002E-2</v>
      </c>
      <c r="X225" s="47">
        <f>S225*W225</f>
        <v>23561.808000000001</v>
      </c>
      <c r="Y225" s="11">
        <f>F225*$W225</f>
        <v>11105.7984</v>
      </c>
      <c r="Z225" s="11">
        <f>K225*$W225</f>
        <v>0</v>
      </c>
      <c r="AA225" s="11">
        <f>P225*$W225</f>
        <v>12456.009600000001</v>
      </c>
    </row>
    <row r="226" spans="1:27" ht="15" x14ac:dyDescent="0.25">
      <c r="A226" s="9">
        <v>44401</v>
      </c>
      <c r="B226" s="26">
        <v>1</v>
      </c>
      <c r="C226" s="27">
        <v>21868.499999999996</v>
      </c>
      <c r="D226" s="28">
        <v>15649</v>
      </c>
      <c r="E226" s="30">
        <f t="shared" si="34"/>
        <v>15649</v>
      </c>
      <c r="F226" s="31">
        <v>110153.20000000001</v>
      </c>
      <c r="G226" s="5">
        <v>2</v>
      </c>
      <c r="H226" s="25">
        <v>0</v>
      </c>
      <c r="I226" s="12">
        <v>15649</v>
      </c>
      <c r="J226" s="12">
        <f t="shared" si="35"/>
        <v>0</v>
      </c>
      <c r="K226" s="19">
        <v>0</v>
      </c>
      <c r="L226" s="26">
        <v>3</v>
      </c>
      <c r="M226" s="27">
        <v>10601.900000000001</v>
      </c>
      <c r="N226" s="28">
        <v>16727</v>
      </c>
      <c r="O226" s="28">
        <f t="shared" si="36"/>
        <v>10601.900000000001</v>
      </c>
      <c r="P226" s="35">
        <v>111153.09999999999</v>
      </c>
      <c r="Q226" s="14">
        <f t="shared" si="37"/>
        <v>32470.399999999998</v>
      </c>
      <c r="R226" s="14">
        <f t="shared" si="38"/>
        <v>26250.9</v>
      </c>
      <c r="S226" s="39">
        <f>F226+K226+P226</f>
        <v>221306.3</v>
      </c>
      <c r="T226" s="13">
        <f>SUM(Q197:Q226)/SUM(S197:S226)</f>
        <v>0.12283711792775852</v>
      </c>
      <c r="U226" s="13">
        <f>SUM(R197:R226)/SUM(S197:S226)</f>
        <v>0.11574431912100043</v>
      </c>
      <c r="V226" s="13">
        <v>9.6000000000000002E-2</v>
      </c>
      <c r="W226" s="51">
        <f t="shared" si="33"/>
        <v>9.6000000000000002E-2</v>
      </c>
      <c r="X226" s="47">
        <f>S226*W226</f>
        <v>21245.4048</v>
      </c>
      <c r="Y226" s="11">
        <f>F226*$W226</f>
        <v>10574.707200000001</v>
      </c>
      <c r="Z226" s="11">
        <f>K226*$W226</f>
        <v>0</v>
      </c>
      <c r="AA226" s="11">
        <f>P226*$W226</f>
        <v>10670.6976</v>
      </c>
    </row>
    <row r="227" spans="1:27" ht="15" x14ac:dyDescent="0.25">
      <c r="A227" s="9">
        <v>44402</v>
      </c>
      <c r="B227" s="26">
        <v>1</v>
      </c>
      <c r="C227" s="27">
        <v>22959.999999999996</v>
      </c>
      <c r="D227" s="28">
        <v>15649</v>
      </c>
      <c r="E227" s="30">
        <f t="shared" si="34"/>
        <v>15649</v>
      </c>
      <c r="F227" s="31">
        <v>116295.29999999999</v>
      </c>
      <c r="G227" s="5">
        <v>2</v>
      </c>
      <c r="H227" s="25">
        <v>0</v>
      </c>
      <c r="I227" s="12">
        <v>15649</v>
      </c>
      <c r="J227" s="12">
        <f t="shared" si="35"/>
        <v>0</v>
      </c>
      <c r="K227" s="19">
        <v>0</v>
      </c>
      <c r="L227" s="26">
        <v>3</v>
      </c>
      <c r="M227" s="27">
        <v>10571.9</v>
      </c>
      <c r="N227" s="28">
        <v>16727</v>
      </c>
      <c r="O227" s="28">
        <f t="shared" si="36"/>
        <v>10571.9</v>
      </c>
      <c r="P227" s="35">
        <v>112979.10000000002</v>
      </c>
      <c r="Q227" s="14">
        <f t="shared" si="37"/>
        <v>33531.899999999994</v>
      </c>
      <c r="R227" s="14">
        <f t="shared" si="38"/>
        <v>26220.9</v>
      </c>
      <c r="S227" s="39">
        <f>F227+K227+P227</f>
        <v>229274.40000000002</v>
      </c>
      <c r="T227" s="13">
        <f>SUM(Q198:Q227)/SUM(S198:S227)</f>
        <v>0.12343158742704662</v>
      </c>
      <c r="U227" s="13">
        <f>SUM(R198:R227)/SUM(S198:S227)</f>
        <v>0.11509814673756719</v>
      </c>
      <c r="V227" s="13">
        <v>9.6000000000000002E-2</v>
      </c>
      <c r="W227" s="51">
        <f t="shared" si="33"/>
        <v>9.6000000000000002E-2</v>
      </c>
      <c r="X227" s="47">
        <f>S227*W227</f>
        <v>22010.342400000001</v>
      </c>
      <c r="Y227" s="11">
        <f>F227*$W227</f>
        <v>11164.3488</v>
      </c>
      <c r="Z227" s="11">
        <f>K227*$W227</f>
        <v>0</v>
      </c>
      <c r="AA227" s="11">
        <f>P227*$W227</f>
        <v>10845.993600000002</v>
      </c>
    </row>
    <row r="228" spans="1:27" ht="15" x14ac:dyDescent="0.25">
      <c r="A228" s="9">
        <v>44403</v>
      </c>
      <c r="B228" s="26">
        <v>1</v>
      </c>
      <c r="C228" s="27">
        <v>20283.300000000003</v>
      </c>
      <c r="D228" s="28">
        <v>15649</v>
      </c>
      <c r="E228" s="30">
        <f t="shared" si="34"/>
        <v>15649</v>
      </c>
      <c r="F228" s="31">
        <v>120975.79999999997</v>
      </c>
      <c r="G228" s="5">
        <v>2</v>
      </c>
      <c r="H228" s="25">
        <v>0</v>
      </c>
      <c r="I228" s="12">
        <v>15649</v>
      </c>
      <c r="J228" s="12">
        <f t="shared" si="35"/>
        <v>0</v>
      </c>
      <c r="K228" s="19">
        <v>0</v>
      </c>
      <c r="L228" s="26">
        <v>3</v>
      </c>
      <c r="M228" s="27">
        <v>11035.2</v>
      </c>
      <c r="N228" s="28">
        <v>16727</v>
      </c>
      <c r="O228" s="28">
        <f t="shared" si="36"/>
        <v>11035.2</v>
      </c>
      <c r="P228" s="35">
        <v>117801.60000000002</v>
      </c>
      <c r="Q228" s="14">
        <f t="shared" si="37"/>
        <v>31318.500000000004</v>
      </c>
      <c r="R228" s="14">
        <f t="shared" si="38"/>
        <v>26684.2</v>
      </c>
      <c r="S228" s="39">
        <f>F228+K228+P228</f>
        <v>238777.4</v>
      </c>
      <c r="T228" s="13">
        <f>SUM(Q199:Q228)/SUM(S199:S228)</f>
        <v>0.12435120378136642</v>
      </c>
      <c r="U228" s="13">
        <f>SUM(R199:R228)/SUM(S199:S228)</f>
        <v>0.11529415293941388</v>
      </c>
      <c r="V228" s="13">
        <v>9.6000000000000002E-2</v>
      </c>
      <c r="W228" s="51">
        <f t="shared" ref="W228:W291" si="39">MIN(T228:V228)</f>
        <v>9.6000000000000002E-2</v>
      </c>
      <c r="X228" s="47">
        <f>S228*W228</f>
        <v>22922.630399999998</v>
      </c>
      <c r="Y228" s="11">
        <f>F228*$W228</f>
        <v>11613.676799999997</v>
      </c>
      <c r="Z228" s="11">
        <f>K228*$W228</f>
        <v>0</v>
      </c>
      <c r="AA228" s="11">
        <f>P228*$W228</f>
        <v>11308.953600000003</v>
      </c>
    </row>
    <row r="229" spans="1:27" ht="15" x14ac:dyDescent="0.25">
      <c r="A229" s="9">
        <v>44404</v>
      </c>
      <c r="B229" s="26">
        <v>1</v>
      </c>
      <c r="C229" s="27">
        <v>22223</v>
      </c>
      <c r="D229" s="28">
        <v>15649</v>
      </c>
      <c r="E229" s="30">
        <f t="shared" si="34"/>
        <v>15649</v>
      </c>
      <c r="F229" s="31">
        <v>118126.29999999999</v>
      </c>
      <c r="G229" s="5">
        <v>2</v>
      </c>
      <c r="H229" s="25">
        <v>0</v>
      </c>
      <c r="I229" s="12">
        <v>15649</v>
      </c>
      <c r="J229" s="12">
        <f t="shared" si="35"/>
        <v>0</v>
      </c>
      <c r="K229" s="19">
        <v>0</v>
      </c>
      <c r="L229" s="26">
        <v>3</v>
      </c>
      <c r="M229" s="27">
        <v>11087.8</v>
      </c>
      <c r="N229" s="28">
        <v>16727</v>
      </c>
      <c r="O229" s="28">
        <f t="shared" si="36"/>
        <v>11087.8</v>
      </c>
      <c r="P229" s="35">
        <v>118741.20000000001</v>
      </c>
      <c r="Q229" s="14">
        <f t="shared" si="37"/>
        <v>33310.800000000003</v>
      </c>
      <c r="R229" s="14">
        <f t="shared" si="38"/>
        <v>26736.799999999999</v>
      </c>
      <c r="S229" s="39">
        <f>F229+K229+P229</f>
        <v>236867.5</v>
      </c>
      <c r="T229" s="13">
        <f>SUM(Q200:Q229)/SUM(S200:S229)</f>
        <v>0.12447038781638242</v>
      </c>
      <c r="U229" s="13">
        <f>SUM(R200:R229)/SUM(S200:S229)</f>
        <v>0.11464806401070003</v>
      </c>
      <c r="V229" s="13">
        <v>9.6000000000000002E-2</v>
      </c>
      <c r="W229" s="51">
        <f t="shared" si="39"/>
        <v>9.6000000000000002E-2</v>
      </c>
      <c r="X229" s="47">
        <f>S229*W229</f>
        <v>22739.279999999999</v>
      </c>
      <c r="Y229" s="11">
        <f>F229*$W229</f>
        <v>11340.1248</v>
      </c>
      <c r="Z229" s="11">
        <f>K229*$W229</f>
        <v>0</v>
      </c>
      <c r="AA229" s="11">
        <f>P229*$W229</f>
        <v>11399.155200000001</v>
      </c>
    </row>
    <row r="230" spans="1:27" ht="15" x14ac:dyDescent="0.25">
      <c r="A230" s="9">
        <v>44405</v>
      </c>
      <c r="B230" s="26">
        <v>1</v>
      </c>
      <c r="C230" s="27">
        <v>19037.7</v>
      </c>
      <c r="D230" s="28">
        <v>15649</v>
      </c>
      <c r="E230" s="30">
        <f t="shared" si="34"/>
        <v>15649</v>
      </c>
      <c r="F230" s="31">
        <v>118209.3</v>
      </c>
      <c r="G230" s="5">
        <v>2</v>
      </c>
      <c r="H230" s="25">
        <v>0</v>
      </c>
      <c r="I230" s="12">
        <v>15649</v>
      </c>
      <c r="J230" s="12">
        <f t="shared" si="35"/>
        <v>0</v>
      </c>
      <c r="K230" s="19">
        <v>0</v>
      </c>
      <c r="L230" s="26">
        <v>3</v>
      </c>
      <c r="M230" s="27">
        <v>11082.200000000003</v>
      </c>
      <c r="N230" s="28">
        <v>16727</v>
      </c>
      <c r="O230" s="28">
        <f t="shared" si="36"/>
        <v>11082.200000000003</v>
      </c>
      <c r="P230" s="35">
        <v>118704.3</v>
      </c>
      <c r="Q230" s="14">
        <f t="shared" si="37"/>
        <v>30119.9</v>
      </c>
      <c r="R230" s="14">
        <f t="shared" si="38"/>
        <v>26731.200000000004</v>
      </c>
      <c r="S230" s="39">
        <f>F230+K230+P230</f>
        <v>236913.6</v>
      </c>
      <c r="T230" s="13">
        <f>SUM(Q201:Q230)/SUM(S201:S230)</f>
        <v>0.12524648498936841</v>
      </c>
      <c r="U230" s="13">
        <f>SUM(R201:R230)/SUM(S201:S230)</f>
        <v>0.11497379302401034</v>
      </c>
      <c r="V230" s="13">
        <v>9.6000000000000002E-2</v>
      </c>
      <c r="W230" s="51">
        <f t="shared" si="39"/>
        <v>9.6000000000000002E-2</v>
      </c>
      <c r="X230" s="47">
        <f>S230*W230</f>
        <v>22743.705600000001</v>
      </c>
      <c r="Y230" s="11">
        <f>F230*$W230</f>
        <v>11348.0928</v>
      </c>
      <c r="Z230" s="11">
        <f>K230*$W230</f>
        <v>0</v>
      </c>
      <c r="AA230" s="11">
        <f>P230*$W230</f>
        <v>11395.612800000001</v>
      </c>
    </row>
    <row r="231" spans="1:27" ht="15" x14ac:dyDescent="0.25">
      <c r="A231" s="9">
        <v>44406</v>
      </c>
      <c r="B231" s="26">
        <v>1</v>
      </c>
      <c r="C231" s="27">
        <v>19284.099999999995</v>
      </c>
      <c r="D231" s="28">
        <v>15649</v>
      </c>
      <c r="E231" s="30">
        <f t="shared" si="34"/>
        <v>15649</v>
      </c>
      <c r="F231" s="31">
        <v>118905.4</v>
      </c>
      <c r="G231" s="5">
        <v>2</v>
      </c>
      <c r="H231" s="25">
        <v>0</v>
      </c>
      <c r="I231" s="12">
        <v>15649</v>
      </c>
      <c r="J231" s="12">
        <f t="shared" si="35"/>
        <v>0</v>
      </c>
      <c r="K231" s="19">
        <v>0</v>
      </c>
      <c r="L231" s="26">
        <v>3</v>
      </c>
      <c r="M231" s="27">
        <v>10211.799999999999</v>
      </c>
      <c r="N231" s="28">
        <v>16727</v>
      </c>
      <c r="O231" s="28">
        <f t="shared" si="36"/>
        <v>10211.799999999999</v>
      </c>
      <c r="P231" s="35">
        <v>109702.29999999999</v>
      </c>
      <c r="Q231" s="14">
        <f t="shared" si="37"/>
        <v>29495.899999999994</v>
      </c>
      <c r="R231" s="14">
        <f t="shared" si="38"/>
        <v>25860.799999999999</v>
      </c>
      <c r="S231" s="39">
        <f>F231+K231+P231</f>
        <v>228607.69999999998</v>
      </c>
      <c r="T231" s="13">
        <f>SUM(Q202:Q231)/SUM(S202:S231)</f>
        <v>0.12464915135597643</v>
      </c>
      <c r="U231" s="13">
        <f>SUM(R202:R231)/SUM(S202:S231)</f>
        <v>0.11398420607091209</v>
      </c>
      <c r="V231" s="13">
        <v>9.6000000000000002E-2</v>
      </c>
      <c r="W231" s="51">
        <f t="shared" si="39"/>
        <v>9.6000000000000002E-2</v>
      </c>
      <c r="X231" s="47">
        <f>S231*W231</f>
        <v>21946.339199999999</v>
      </c>
      <c r="Y231" s="11">
        <f>F231*$W231</f>
        <v>11414.9184</v>
      </c>
      <c r="Z231" s="11">
        <f>K231*$W231</f>
        <v>0</v>
      </c>
      <c r="AA231" s="11">
        <f>P231*$W231</f>
        <v>10531.4208</v>
      </c>
    </row>
    <row r="232" spans="1:27" ht="15" x14ac:dyDescent="0.25">
      <c r="A232" s="9">
        <v>44407</v>
      </c>
      <c r="B232" s="26">
        <v>1</v>
      </c>
      <c r="C232" s="27">
        <v>16684.5</v>
      </c>
      <c r="D232" s="28">
        <v>15649</v>
      </c>
      <c r="E232" s="30">
        <f t="shared" si="34"/>
        <v>15649</v>
      </c>
      <c r="F232" s="31">
        <v>120237.50000000001</v>
      </c>
      <c r="G232" s="5">
        <v>2</v>
      </c>
      <c r="H232" s="25">
        <v>0</v>
      </c>
      <c r="I232" s="12">
        <v>15649</v>
      </c>
      <c r="J232" s="12">
        <f t="shared" si="35"/>
        <v>0</v>
      </c>
      <c r="K232" s="19">
        <v>0</v>
      </c>
      <c r="L232" s="26">
        <v>3</v>
      </c>
      <c r="M232" s="27">
        <v>11189.400000000001</v>
      </c>
      <c r="N232" s="28">
        <v>16727</v>
      </c>
      <c r="O232" s="28">
        <f t="shared" si="36"/>
        <v>11189.400000000001</v>
      </c>
      <c r="P232" s="35">
        <v>120035.19999999998</v>
      </c>
      <c r="Q232" s="14">
        <f t="shared" si="37"/>
        <v>27873.9</v>
      </c>
      <c r="R232" s="14">
        <f t="shared" si="38"/>
        <v>26838.400000000001</v>
      </c>
      <c r="S232" s="39">
        <f>F232+K232+P232</f>
        <v>240272.7</v>
      </c>
      <c r="T232" s="13">
        <f>SUM(Q203:Q232)/SUM(S203:S232)</f>
        <v>0.12481698332520005</v>
      </c>
      <c r="U232" s="13">
        <f>SUM(R203:R232)/SUM(S203:S232)</f>
        <v>0.11417572822743238</v>
      </c>
      <c r="V232" s="13">
        <v>9.6000000000000002E-2</v>
      </c>
      <c r="W232" s="51">
        <f t="shared" si="39"/>
        <v>9.6000000000000002E-2</v>
      </c>
      <c r="X232" s="47">
        <f>S232*W232</f>
        <v>23066.179200000002</v>
      </c>
      <c r="Y232" s="11">
        <f>F232*$W232</f>
        <v>11542.800000000001</v>
      </c>
      <c r="Z232" s="11">
        <f>K232*$W232</f>
        <v>0</v>
      </c>
      <c r="AA232" s="11">
        <f>P232*$W232</f>
        <v>11523.379199999999</v>
      </c>
    </row>
    <row r="233" spans="1:27" ht="15" x14ac:dyDescent="0.25">
      <c r="A233" s="9">
        <v>44408</v>
      </c>
      <c r="B233" s="26">
        <v>1</v>
      </c>
      <c r="C233" s="27">
        <v>18310.200000000004</v>
      </c>
      <c r="D233" s="28">
        <v>15649</v>
      </c>
      <c r="E233" s="30">
        <f t="shared" si="34"/>
        <v>15649</v>
      </c>
      <c r="F233" s="31">
        <v>99641</v>
      </c>
      <c r="G233" s="5">
        <v>2</v>
      </c>
      <c r="H233" s="25">
        <v>0</v>
      </c>
      <c r="I233" s="12">
        <v>15649</v>
      </c>
      <c r="J233" s="12">
        <f t="shared" si="35"/>
        <v>0</v>
      </c>
      <c r="K233" s="19">
        <v>0</v>
      </c>
      <c r="L233" s="26">
        <v>3</v>
      </c>
      <c r="M233" s="27">
        <v>9455.6999999999989</v>
      </c>
      <c r="N233" s="28">
        <v>16727</v>
      </c>
      <c r="O233" s="28">
        <f t="shared" si="36"/>
        <v>9455.6999999999989</v>
      </c>
      <c r="P233" s="35">
        <v>99585.1</v>
      </c>
      <c r="Q233" s="14">
        <f t="shared" si="37"/>
        <v>27765.9</v>
      </c>
      <c r="R233" s="14">
        <f t="shared" si="38"/>
        <v>25104.699999999997</v>
      </c>
      <c r="S233" s="39">
        <f>F233+K233+P233</f>
        <v>199226.1</v>
      </c>
      <c r="T233" s="13">
        <f>SUM(Q204:Q233)/SUM(S204:S233)</f>
        <v>0.12608513160769944</v>
      </c>
      <c r="U233" s="13">
        <f>SUM(R204:R233)/SUM(S204:S233)</f>
        <v>0.11508569105930384</v>
      </c>
      <c r="V233" s="13">
        <v>9.6000000000000002E-2</v>
      </c>
      <c r="W233" s="51">
        <f t="shared" si="39"/>
        <v>9.6000000000000002E-2</v>
      </c>
      <c r="X233" s="47">
        <f>S233*W233</f>
        <v>19125.705600000001</v>
      </c>
      <c r="Y233" s="11">
        <f>F233*$W233</f>
        <v>9565.5360000000001</v>
      </c>
      <c r="Z233" s="11">
        <f>K233*$W233</f>
        <v>0</v>
      </c>
      <c r="AA233" s="11">
        <f>P233*$W233</f>
        <v>9560.1696000000011</v>
      </c>
    </row>
    <row r="234" spans="1:27" ht="15" x14ac:dyDescent="0.25">
      <c r="A234" s="9">
        <v>44409</v>
      </c>
      <c r="B234" s="26">
        <v>1</v>
      </c>
      <c r="C234" s="27">
        <v>1255.8</v>
      </c>
      <c r="D234" s="28">
        <v>15649</v>
      </c>
      <c r="E234" s="30">
        <f t="shared" si="34"/>
        <v>1255.8</v>
      </c>
      <c r="F234" s="31">
        <v>5279.8</v>
      </c>
      <c r="G234" s="5">
        <v>2</v>
      </c>
      <c r="H234" s="25">
        <v>0</v>
      </c>
      <c r="I234" s="12">
        <v>15649</v>
      </c>
      <c r="J234" s="12">
        <f t="shared" si="35"/>
        <v>0</v>
      </c>
      <c r="K234" s="19">
        <v>0</v>
      </c>
      <c r="L234" s="26">
        <v>3</v>
      </c>
      <c r="M234" s="27">
        <v>9271.8000000000011</v>
      </c>
      <c r="N234" s="28">
        <v>16727</v>
      </c>
      <c r="O234" s="28">
        <f t="shared" si="36"/>
        <v>9271.8000000000011</v>
      </c>
      <c r="P234" s="35">
        <v>97401.299999999988</v>
      </c>
      <c r="Q234" s="14">
        <f t="shared" si="37"/>
        <v>10527.6</v>
      </c>
      <c r="R234" s="14">
        <f t="shared" si="38"/>
        <v>10527.6</v>
      </c>
      <c r="S234" s="39">
        <f>F234+K234+P234</f>
        <v>102681.09999999999</v>
      </c>
      <c r="T234" s="13">
        <f>SUM(Q205:Q234)/SUM(S205:S234)</f>
        <v>0.12642346298752435</v>
      </c>
      <c r="U234" s="13">
        <f>SUM(R205:R234)/SUM(S205:S234)</f>
        <v>0.11537904803094767</v>
      </c>
      <c r="V234" s="13">
        <v>9.6000000000000002E-2</v>
      </c>
      <c r="W234" s="51">
        <f t="shared" si="39"/>
        <v>9.6000000000000002E-2</v>
      </c>
      <c r="X234" s="47">
        <f>S234*W234</f>
        <v>9857.3855999999996</v>
      </c>
      <c r="Y234" s="11">
        <f>F234*$W234</f>
        <v>506.86080000000004</v>
      </c>
      <c r="Z234" s="11">
        <f>K234*$W234</f>
        <v>0</v>
      </c>
      <c r="AA234" s="11">
        <f>P234*$W234</f>
        <v>9350.5247999999992</v>
      </c>
    </row>
    <row r="235" spans="1:27" ht="15" x14ac:dyDescent="0.25">
      <c r="A235" s="9">
        <v>44410</v>
      </c>
      <c r="B235" s="26">
        <v>1</v>
      </c>
      <c r="C235" s="27">
        <v>0</v>
      </c>
      <c r="D235" s="28">
        <v>15649</v>
      </c>
      <c r="E235" s="28">
        <f t="shared" si="34"/>
        <v>0</v>
      </c>
      <c r="F235" s="29">
        <v>0</v>
      </c>
      <c r="G235" s="5">
        <v>2</v>
      </c>
      <c r="H235" s="25">
        <v>0</v>
      </c>
      <c r="I235" s="12">
        <v>15649</v>
      </c>
      <c r="J235" s="12">
        <f t="shared" si="35"/>
        <v>0</v>
      </c>
      <c r="K235" s="19">
        <v>0</v>
      </c>
      <c r="L235" s="26">
        <v>3</v>
      </c>
      <c r="M235" s="27">
        <v>9827</v>
      </c>
      <c r="N235" s="28">
        <v>16727</v>
      </c>
      <c r="O235" s="28">
        <f t="shared" si="36"/>
        <v>9827</v>
      </c>
      <c r="P235" s="35">
        <v>99565.699999999983</v>
      </c>
      <c r="Q235" s="14">
        <f t="shared" si="37"/>
        <v>9827</v>
      </c>
      <c r="R235" s="14">
        <f t="shared" si="38"/>
        <v>9827</v>
      </c>
      <c r="S235" s="39">
        <f>F235+K235+P235</f>
        <v>99565.699999999983</v>
      </c>
      <c r="T235" s="13">
        <f>SUM(Q206:Q235)/SUM(S206:S235)</f>
        <v>0.12638732076468503</v>
      </c>
      <c r="U235" s="13">
        <f>SUM(R206:R235)/SUM(S206:S235)</f>
        <v>0.11539691529852607</v>
      </c>
      <c r="V235" s="13">
        <v>9.6000000000000002E-2</v>
      </c>
      <c r="W235" s="51">
        <f t="shared" si="39"/>
        <v>9.6000000000000002E-2</v>
      </c>
      <c r="X235" s="47">
        <f>S235*W235</f>
        <v>9558.3071999999993</v>
      </c>
      <c r="Y235" s="11">
        <f>F235*$W235</f>
        <v>0</v>
      </c>
      <c r="Z235" s="11">
        <f>K235*$W235</f>
        <v>0</v>
      </c>
      <c r="AA235" s="11">
        <f>P235*$W235</f>
        <v>9558.3071999999993</v>
      </c>
    </row>
    <row r="236" spans="1:27" ht="15" x14ac:dyDescent="0.25">
      <c r="A236" s="9">
        <v>44411</v>
      </c>
      <c r="B236" s="26">
        <v>1</v>
      </c>
      <c r="C236" s="27">
        <v>0</v>
      </c>
      <c r="D236" s="28">
        <v>15649</v>
      </c>
      <c r="E236" s="28">
        <f t="shared" si="34"/>
        <v>0</v>
      </c>
      <c r="F236" s="29">
        <v>0</v>
      </c>
      <c r="G236" s="5">
        <v>2</v>
      </c>
      <c r="H236" s="25">
        <v>0</v>
      </c>
      <c r="I236" s="12">
        <v>15649</v>
      </c>
      <c r="J236" s="12">
        <f t="shared" si="35"/>
        <v>0</v>
      </c>
      <c r="K236" s="19">
        <v>0</v>
      </c>
      <c r="L236" s="26">
        <v>3</v>
      </c>
      <c r="M236" s="27">
        <v>10238.4</v>
      </c>
      <c r="N236" s="28">
        <v>16727</v>
      </c>
      <c r="O236" s="28">
        <f t="shared" si="36"/>
        <v>10238.4</v>
      </c>
      <c r="P236" s="35">
        <v>109866.10000000002</v>
      </c>
      <c r="Q236" s="14">
        <f t="shared" si="37"/>
        <v>10238.4</v>
      </c>
      <c r="R236" s="14">
        <f t="shared" si="38"/>
        <v>10238.4</v>
      </c>
      <c r="S236" s="39">
        <f>F236+K236+P236</f>
        <v>109866.10000000002</v>
      </c>
      <c r="T236" s="13">
        <f>SUM(Q207:Q236)/SUM(S207:S236)</f>
        <v>0.12553834036031117</v>
      </c>
      <c r="U236" s="13">
        <f>SUM(R207:R236)/SUM(S207:S236)</f>
        <v>0.11473786869659525</v>
      </c>
      <c r="V236" s="13">
        <v>9.6000000000000002E-2</v>
      </c>
      <c r="W236" s="51">
        <f t="shared" si="39"/>
        <v>9.6000000000000002E-2</v>
      </c>
      <c r="X236" s="47">
        <f>S236*W236</f>
        <v>10547.145600000002</v>
      </c>
      <c r="Y236" s="11">
        <f>F236*$W236</f>
        <v>0</v>
      </c>
      <c r="Z236" s="11">
        <f>K236*$W236</f>
        <v>0</v>
      </c>
      <c r="AA236" s="11">
        <f>P236*$W236</f>
        <v>10547.145600000002</v>
      </c>
    </row>
    <row r="237" spans="1:27" ht="15" x14ac:dyDescent="0.25">
      <c r="A237" s="9">
        <v>44412</v>
      </c>
      <c r="B237" s="26">
        <v>1</v>
      </c>
      <c r="C237" s="27">
        <v>0</v>
      </c>
      <c r="D237" s="28">
        <v>15649</v>
      </c>
      <c r="E237" s="28">
        <f t="shared" si="34"/>
        <v>0</v>
      </c>
      <c r="F237" s="29">
        <v>0</v>
      </c>
      <c r="G237" s="5">
        <v>2</v>
      </c>
      <c r="H237" s="25">
        <v>0</v>
      </c>
      <c r="I237" s="12">
        <v>15649</v>
      </c>
      <c r="J237" s="12">
        <f t="shared" si="35"/>
        <v>0</v>
      </c>
      <c r="K237" s="19">
        <v>0</v>
      </c>
      <c r="L237" s="26">
        <v>3</v>
      </c>
      <c r="M237" s="27">
        <v>10790.5</v>
      </c>
      <c r="N237" s="28">
        <v>16727</v>
      </c>
      <c r="O237" s="28">
        <f t="shared" si="36"/>
        <v>10790.5</v>
      </c>
      <c r="P237" s="35">
        <v>115197.29999999996</v>
      </c>
      <c r="Q237" s="14">
        <f t="shared" si="37"/>
        <v>10790.5</v>
      </c>
      <c r="R237" s="14">
        <f t="shared" si="38"/>
        <v>10790.5</v>
      </c>
      <c r="S237" s="39">
        <f>F237+K237+P237</f>
        <v>115197.29999999996</v>
      </c>
      <c r="T237" s="13">
        <f>SUM(Q208:Q237)/SUM(S208:S237)</f>
        <v>0.12484011030671793</v>
      </c>
      <c r="U237" s="13">
        <f>SUM(R208:R237)/SUM(S208:S237)</f>
        <v>0.11424363359777248</v>
      </c>
      <c r="V237" s="13">
        <v>9.6000000000000002E-2</v>
      </c>
      <c r="W237" s="51">
        <f t="shared" si="39"/>
        <v>9.6000000000000002E-2</v>
      </c>
      <c r="X237" s="47">
        <f>S237*W237</f>
        <v>11058.940799999997</v>
      </c>
      <c r="Y237" s="11">
        <f>F237*$W237</f>
        <v>0</v>
      </c>
      <c r="Z237" s="11">
        <f>K237*$W237</f>
        <v>0</v>
      </c>
      <c r="AA237" s="11">
        <f>P237*$W237</f>
        <v>11058.940799999997</v>
      </c>
    </row>
    <row r="238" spans="1:27" ht="15" x14ac:dyDescent="0.25">
      <c r="A238" s="9">
        <v>44413</v>
      </c>
      <c r="B238" s="26">
        <v>1</v>
      </c>
      <c r="C238" s="27">
        <v>349.7</v>
      </c>
      <c r="D238" s="28">
        <v>15649</v>
      </c>
      <c r="E238" s="30">
        <f t="shared" si="34"/>
        <v>349.7</v>
      </c>
      <c r="F238" s="31">
        <v>2142.5</v>
      </c>
      <c r="G238" s="5">
        <v>2</v>
      </c>
      <c r="H238" s="25">
        <v>0</v>
      </c>
      <c r="I238" s="12">
        <v>15649</v>
      </c>
      <c r="J238" s="12">
        <f t="shared" si="35"/>
        <v>0</v>
      </c>
      <c r="K238" s="19">
        <v>0</v>
      </c>
      <c r="L238" s="26">
        <v>3</v>
      </c>
      <c r="M238" s="27">
        <v>10482.000000000002</v>
      </c>
      <c r="N238" s="28">
        <v>16727</v>
      </c>
      <c r="O238" s="28">
        <f t="shared" si="36"/>
        <v>10482.000000000002</v>
      </c>
      <c r="P238" s="35">
        <v>112174.3</v>
      </c>
      <c r="Q238" s="14">
        <f t="shared" si="37"/>
        <v>10831.700000000003</v>
      </c>
      <c r="R238" s="14">
        <f t="shared" si="38"/>
        <v>10831.700000000003</v>
      </c>
      <c r="S238" s="39">
        <f>F238+K238+P238</f>
        <v>114316.8</v>
      </c>
      <c r="T238" s="13">
        <f>SUM(Q209:Q238)/SUM(S209:S238)</f>
        <v>0.12323024477317138</v>
      </c>
      <c r="U238" s="13">
        <f>SUM(R209:R238)/SUM(S209:S238)</f>
        <v>0.11270776761569277</v>
      </c>
      <c r="V238" s="13">
        <v>9.6000000000000002E-2</v>
      </c>
      <c r="W238" s="51">
        <f t="shared" si="39"/>
        <v>9.6000000000000002E-2</v>
      </c>
      <c r="X238" s="47">
        <f>S238*W238</f>
        <v>10974.4128</v>
      </c>
      <c r="Y238" s="11">
        <f>F238*$W238</f>
        <v>205.68</v>
      </c>
      <c r="Z238" s="11">
        <f>K238*$W238</f>
        <v>0</v>
      </c>
      <c r="AA238" s="11">
        <f>P238*$W238</f>
        <v>10768.7328</v>
      </c>
    </row>
    <row r="239" spans="1:27" ht="15" x14ac:dyDescent="0.25">
      <c r="A239" s="9">
        <v>44414</v>
      </c>
      <c r="B239" s="26">
        <v>1</v>
      </c>
      <c r="C239" s="27">
        <v>2435.6999999999998</v>
      </c>
      <c r="D239" s="28">
        <v>15649</v>
      </c>
      <c r="E239" s="30">
        <f t="shared" si="34"/>
        <v>2435.6999999999998</v>
      </c>
      <c r="F239" s="31">
        <v>8518.5</v>
      </c>
      <c r="G239" s="5">
        <v>2</v>
      </c>
      <c r="H239" s="25">
        <v>0</v>
      </c>
      <c r="I239" s="12">
        <v>15649</v>
      </c>
      <c r="J239" s="12">
        <f t="shared" si="35"/>
        <v>0</v>
      </c>
      <c r="K239" s="19">
        <v>0</v>
      </c>
      <c r="L239" s="26">
        <v>3</v>
      </c>
      <c r="M239" s="27">
        <v>8556.7000000000007</v>
      </c>
      <c r="N239" s="28">
        <v>16727</v>
      </c>
      <c r="O239" s="28">
        <f t="shared" si="36"/>
        <v>8556.7000000000007</v>
      </c>
      <c r="P239" s="35">
        <v>89726.799999999988</v>
      </c>
      <c r="Q239" s="14">
        <f t="shared" si="37"/>
        <v>10992.400000000001</v>
      </c>
      <c r="R239" s="14">
        <f t="shared" si="38"/>
        <v>10992.400000000001</v>
      </c>
      <c r="S239" s="39">
        <f>F239+K239+P239</f>
        <v>98245.299999999988</v>
      </c>
      <c r="T239" s="13">
        <f>SUM(Q210:Q239)/SUM(S210:S239)</f>
        <v>0.12335914086167217</v>
      </c>
      <c r="U239" s="13">
        <f>SUM(R210:R239)/SUM(S210:S239)</f>
        <v>0.1128563484526463</v>
      </c>
      <c r="V239" s="13">
        <v>9.6000000000000002E-2</v>
      </c>
      <c r="W239" s="51">
        <f t="shared" si="39"/>
        <v>9.6000000000000002E-2</v>
      </c>
      <c r="X239" s="47">
        <f>S239*W239</f>
        <v>9431.5487999999987</v>
      </c>
      <c r="Y239" s="11">
        <f>F239*$W239</f>
        <v>817.77600000000007</v>
      </c>
      <c r="Z239" s="11">
        <f>K239*$W239</f>
        <v>0</v>
      </c>
      <c r="AA239" s="11">
        <f>P239*$W239</f>
        <v>8613.7727999999988</v>
      </c>
    </row>
    <row r="240" spans="1:27" ht="15" x14ac:dyDescent="0.25">
      <c r="A240" s="9">
        <v>44415</v>
      </c>
      <c r="B240" s="26">
        <v>1</v>
      </c>
      <c r="C240" s="27">
        <v>22420</v>
      </c>
      <c r="D240" s="28">
        <v>15649</v>
      </c>
      <c r="E240" s="30">
        <f t="shared" si="34"/>
        <v>15649</v>
      </c>
      <c r="F240" s="31">
        <v>101511.20000000001</v>
      </c>
      <c r="G240" s="5">
        <v>2</v>
      </c>
      <c r="H240" s="25">
        <v>849.3</v>
      </c>
      <c r="I240" s="12">
        <v>15649</v>
      </c>
      <c r="J240" s="17">
        <f t="shared" si="35"/>
        <v>849.3</v>
      </c>
      <c r="K240" s="19">
        <v>4088.5</v>
      </c>
      <c r="L240" s="26">
        <v>3</v>
      </c>
      <c r="M240" s="27">
        <v>8474.9</v>
      </c>
      <c r="N240" s="28">
        <v>16727</v>
      </c>
      <c r="O240" s="28">
        <f t="shared" si="36"/>
        <v>8474.9</v>
      </c>
      <c r="P240" s="35">
        <v>90552.6</v>
      </c>
      <c r="Q240" s="14">
        <f t="shared" si="37"/>
        <v>31744.199999999997</v>
      </c>
      <c r="R240" s="14">
        <f t="shared" si="38"/>
        <v>24973.199999999997</v>
      </c>
      <c r="S240" s="39">
        <f>F240+K240+P240</f>
        <v>196152.30000000002</v>
      </c>
      <c r="T240" s="13">
        <f>SUM(Q211:Q240)/SUM(S211:S240)</f>
        <v>0.12399229805465005</v>
      </c>
      <c r="U240" s="13">
        <f>SUM(R211:R240)/SUM(S211:S240)</f>
        <v>0.11269055251488359</v>
      </c>
      <c r="V240" s="13">
        <v>9.6000000000000002E-2</v>
      </c>
      <c r="W240" s="51">
        <f t="shared" si="39"/>
        <v>9.6000000000000002E-2</v>
      </c>
      <c r="X240" s="47">
        <f>S240*W240</f>
        <v>18830.620800000001</v>
      </c>
      <c r="Y240" s="11">
        <f>F240*$W240</f>
        <v>9745.0752000000011</v>
      </c>
      <c r="Z240" s="11">
        <f>K240*$W240</f>
        <v>392.49599999999998</v>
      </c>
      <c r="AA240" s="11">
        <f>P240*$W240</f>
        <v>8693.0496000000003</v>
      </c>
    </row>
    <row r="241" spans="1:27" ht="15" x14ac:dyDescent="0.25">
      <c r="A241" s="9">
        <v>44416</v>
      </c>
      <c r="B241" s="26">
        <v>1</v>
      </c>
      <c r="C241" s="27">
        <v>15116.500000000002</v>
      </c>
      <c r="D241" s="28">
        <v>15649</v>
      </c>
      <c r="E241" s="30">
        <f t="shared" si="34"/>
        <v>15116.500000000002</v>
      </c>
      <c r="F241" s="31">
        <v>124190.6</v>
      </c>
      <c r="G241" s="5">
        <v>2</v>
      </c>
      <c r="H241" s="25">
        <v>11387.6</v>
      </c>
      <c r="I241" s="12">
        <v>15649</v>
      </c>
      <c r="J241" s="17">
        <f t="shared" si="35"/>
        <v>11387.6</v>
      </c>
      <c r="K241" s="19">
        <v>46703.199999999997</v>
      </c>
      <c r="L241" s="26">
        <v>3</v>
      </c>
      <c r="M241" s="27">
        <v>8121.5</v>
      </c>
      <c r="N241" s="28">
        <v>16727</v>
      </c>
      <c r="O241" s="28">
        <f t="shared" si="36"/>
        <v>8121.5</v>
      </c>
      <c r="P241" s="35">
        <v>86988.499999999985</v>
      </c>
      <c r="Q241" s="14">
        <f t="shared" si="37"/>
        <v>34625.600000000006</v>
      </c>
      <c r="R241" s="14">
        <f t="shared" si="38"/>
        <v>34625.600000000006</v>
      </c>
      <c r="S241" s="39">
        <f>F241+K241+P241</f>
        <v>257882.3</v>
      </c>
      <c r="T241" s="13">
        <f>SUM(Q212:Q241)/SUM(S212:S241)</f>
        <v>0.12414628136675258</v>
      </c>
      <c r="U241" s="13">
        <f>SUM(R212:R241)/SUM(S212:S241)</f>
        <v>0.11316479421925899</v>
      </c>
      <c r="V241" s="13">
        <v>9.6000000000000002E-2</v>
      </c>
      <c r="W241" s="51">
        <f t="shared" si="39"/>
        <v>9.6000000000000002E-2</v>
      </c>
      <c r="X241" s="47">
        <f>S241*W241</f>
        <v>24756.700799999999</v>
      </c>
      <c r="Y241" s="11">
        <f>F241*$W241</f>
        <v>11922.297600000002</v>
      </c>
      <c r="Z241" s="11">
        <f>K241*$W241</f>
        <v>4483.5072</v>
      </c>
      <c r="AA241" s="11">
        <f>P241*$W241</f>
        <v>8350.8959999999988</v>
      </c>
    </row>
    <row r="242" spans="1:27" ht="15" x14ac:dyDescent="0.25">
      <c r="A242" s="9">
        <v>44417</v>
      </c>
      <c r="B242" s="26">
        <v>1</v>
      </c>
      <c r="C242" s="27">
        <v>29432.200000000004</v>
      </c>
      <c r="D242" s="28">
        <v>15649</v>
      </c>
      <c r="E242" s="30">
        <f t="shared" si="34"/>
        <v>15649</v>
      </c>
      <c r="F242" s="31">
        <v>112850.30000000002</v>
      </c>
      <c r="G242" s="5">
        <v>2</v>
      </c>
      <c r="H242" s="25">
        <v>22603.599999999999</v>
      </c>
      <c r="I242" s="12">
        <v>15649</v>
      </c>
      <c r="J242" s="17">
        <f t="shared" si="35"/>
        <v>15649</v>
      </c>
      <c r="K242" s="19">
        <v>111885.5</v>
      </c>
      <c r="L242" s="26">
        <v>3</v>
      </c>
      <c r="M242" s="27">
        <v>8877.4999999999982</v>
      </c>
      <c r="N242" s="28">
        <v>16727</v>
      </c>
      <c r="O242" s="28">
        <f t="shared" si="36"/>
        <v>8877.4999999999982</v>
      </c>
      <c r="P242" s="35">
        <v>90043.599999999991</v>
      </c>
      <c r="Q242" s="14">
        <f t="shared" si="37"/>
        <v>60913.3</v>
      </c>
      <c r="R242" s="14">
        <f t="shared" si="38"/>
        <v>40175.5</v>
      </c>
      <c r="S242" s="39">
        <f>F242+K242+P242</f>
        <v>314779.40000000002</v>
      </c>
      <c r="T242" s="13">
        <f>SUM(Q213:Q242)/SUM(S213:S242)</f>
        <v>0.12769822648415441</v>
      </c>
      <c r="U242" s="13">
        <f>SUM(R213:R242)/SUM(S213:S242)</f>
        <v>0.11386855586988719</v>
      </c>
      <c r="V242" s="13">
        <v>9.6000000000000002E-2</v>
      </c>
      <c r="W242" s="51">
        <f t="shared" si="39"/>
        <v>9.6000000000000002E-2</v>
      </c>
      <c r="X242" s="47">
        <f>S242*W242</f>
        <v>30218.822400000005</v>
      </c>
      <c r="Y242" s="11">
        <f>F242*$W242</f>
        <v>10833.628800000002</v>
      </c>
      <c r="Z242" s="11">
        <f>K242*$W242</f>
        <v>10741.008</v>
      </c>
      <c r="AA242" s="11">
        <f>P242*$W242</f>
        <v>8644.1855999999989</v>
      </c>
    </row>
    <row r="243" spans="1:27" ht="15" x14ac:dyDescent="0.25">
      <c r="A243" s="9">
        <v>44418</v>
      </c>
      <c r="B243" s="26">
        <v>1</v>
      </c>
      <c r="C243" s="27">
        <v>28658.5</v>
      </c>
      <c r="D243" s="28">
        <v>15649</v>
      </c>
      <c r="E243" s="30">
        <f t="shared" si="34"/>
        <v>15649</v>
      </c>
      <c r="F243" s="31">
        <v>120701.90000000001</v>
      </c>
      <c r="G243" s="5">
        <v>2</v>
      </c>
      <c r="H243" s="25">
        <v>20133.7</v>
      </c>
      <c r="I243" s="12">
        <v>15649</v>
      </c>
      <c r="J243" s="17">
        <f t="shared" si="35"/>
        <v>15649</v>
      </c>
      <c r="K243" s="19">
        <v>118250.20000000003</v>
      </c>
      <c r="L243" s="26">
        <v>3</v>
      </c>
      <c r="M243" s="27">
        <v>6695.7999999999993</v>
      </c>
      <c r="N243" s="28">
        <v>16727</v>
      </c>
      <c r="O243" s="28">
        <f t="shared" si="36"/>
        <v>6695.7999999999993</v>
      </c>
      <c r="P243" s="35">
        <v>91113.1</v>
      </c>
      <c r="Q243" s="14">
        <f t="shared" si="37"/>
        <v>55488</v>
      </c>
      <c r="R243" s="14">
        <f t="shared" si="38"/>
        <v>37993.800000000003</v>
      </c>
      <c r="S243" s="39">
        <f>F243+K243+P243</f>
        <v>330065.20000000007</v>
      </c>
      <c r="T243" s="13">
        <f>SUM(Q214:Q243)/SUM(S214:S243)</f>
        <v>0.12974841431793666</v>
      </c>
      <c r="U243" s="13">
        <f>SUM(R214:R243)/SUM(S214:S243)</f>
        <v>0.11360959158874845</v>
      </c>
      <c r="V243" s="13">
        <v>9.6000000000000002E-2</v>
      </c>
      <c r="W243" s="51">
        <f t="shared" si="39"/>
        <v>9.6000000000000002E-2</v>
      </c>
      <c r="X243" s="47">
        <f>S243*W243</f>
        <v>31686.259200000008</v>
      </c>
      <c r="Y243" s="11">
        <f>F243*$W243</f>
        <v>11587.3824</v>
      </c>
      <c r="Z243" s="11">
        <f>K243*$W243</f>
        <v>11352.019200000002</v>
      </c>
      <c r="AA243" s="11">
        <f>P243*$W243</f>
        <v>8746.8576000000012</v>
      </c>
    </row>
    <row r="244" spans="1:27" ht="15" x14ac:dyDescent="0.25">
      <c r="A244" s="9">
        <v>44419</v>
      </c>
      <c r="B244" s="26">
        <v>1</v>
      </c>
      <c r="C244" s="27">
        <v>19267.600000000002</v>
      </c>
      <c r="D244" s="28">
        <v>15649</v>
      </c>
      <c r="E244" s="30">
        <f t="shared" si="34"/>
        <v>15649</v>
      </c>
      <c r="F244" s="31">
        <v>123960.1</v>
      </c>
      <c r="G244" s="5">
        <v>2</v>
      </c>
      <c r="H244" s="25">
        <v>19298.600000000002</v>
      </c>
      <c r="I244" s="12">
        <v>15649</v>
      </c>
      <c r="J244" s="17">
        <f t="shared" si="35"/>
        <v>15649</v>
      </c>
      <c r="K244" s="19">
        <v>124047.9</v>
      </c>
      <c r="L244" s="26">
        <v>3</v>
      </c>
      <c r="M244" s="27">
        <v>11067.5</v>
      </c>
      <c r="N244" s="28">
        <v>16727</v>
      </c>
      <c r="O244" s="28">
        <f t="shared" si="36"/>
        <v>11067.5</v>
      </c>
      <c r="P244" s="35">
        <v>93827.700000000012</v>
      </c>
      <c r="Q244" s="14">
        <f t="shared" si="37"/>
        <v>49633.700000000004</v>
      </c>
      <c r="R244" s="14">
        <f t="shared" si="38"/>
        <v>42365.5</v>
      </c>
      <c r="S244" s="39">
        <f>F244+K244+P244</f>
        <v>341835.7</v>
      </c>
      <c r="T244" s="13">
        <f>SUM(Q215:Q244)/SUM(S215:S244)</f>
        <v>0.13004873178827953</v>
      </c>
      <c r="U244" s="13">
        <f>SUM(R215:R244)/SUM(S215:S244)</f>
        <v>0.11388241415729274</v>
      </c>
      <c r="V244" s="13">
        <v>9.6000000000000002E-2</v>
      </c>
      <c r="W244" s="51">
        <f t="shared" si="39"/>
        <v>9.6000000000000002E-2</v>
      </c>
      <c r="X244" s="47">
        <f>S244*W244</f>
        <v>32816.227200000001</v>
      </c>
      <c r="Y244" s="11">
        <f>F244*$W244</f>
        <v>11900.169600000001</v>
      </c>
      <c r="Z244" s="11">
        <f>K244*$W244</f>
        <v>11908.598399999999</v>
      </c>
      <c r="AA244" s="11">
        <f>P244*$W244</f>
        <v>9007.4592000000011</v>
      </c>
    </row>
    <row r="245" spans="1:27" ht="15" x14ac:dyDescent="0.25">
      <c r="A245" s="9">
        <v>44420</v>
      </c>
      <c r="B245" s="26">
        <v>1</v>
      </c>
      <c r="C245" s="27">
        <v>19414.399999999998</v>
      </c>
      <c r="D245" s="28">
        <v>15649</v>
      </c>
      <c r="E245" s="30">
        <f t="shared" si="34"/>
        <v>15649</v>
      </c>
      <c r="F245" s="31">
        <v>124450.1</v>
      </c>
      <c r="G245" s="5">
        <v>2</v>
      </c>
      <c r="H245" s="25">
        <v>10141.4</v>
      </c>
      <c r="I245" s="12">
        <v>15649</v>
      </c>
      <c r="J245" s="17">
        <f t="shared" si="35"/>
        <v>10141.4</v>
      </c>
      <c r="K245" s="19">
        <v>126156.1</v>
      </c>
      <c r="L245" s="26">
        <v>3</v>
      </c>
      <c r="M245" s="27">
        <v>10840.5</v>
      </c>
      <c r="N245" s="28">
        <v>16727</v>
      </c>
      <c r="O245" s="28">
        <f t="shared" si="36"/>
        <v>10840.5</v>
      </c>
      <c r="P245" s="35">
        <v>114955.80000000002</v>
      </c>
      <c r="Q245" s="14">
        <f t="shared" si="37"/>
        <v>40396.299999999996</v>
      </c>
      <c r="R245" s="14">
        <f t="shared" si="38"/>
        <v>36630.9</v>
      </c>
      <c r="S245" s="39">
        <f>F245+K245+P245</f>
        <v>365562</v>
      </c>
      <c r="T245" s="13">
        <f>SUM(Q216:Q245)/SUM(S216:S245)</f>
        <v>0.12913253295382396</v>
      </c>
      <c r="U245" s="13">
        <f>SUM(R216:R245)/SUM(S216:S245)</f>
        <v>0.11294954017380057</v>
      </c>
      <c r="V245" s="13">
        <v>9.6000000000000002E-2</v>
      </c>
      <c r="W245" s="51">
        <f t="shared" si="39"/>
        <v>9.6000000000000002E-2</v>
      </c>
      <c r="X245" s="47">
        <f>S245*W245</f>
        <v>35093.951999999997</v>
      </c>
      <c r="Y245" s="11">
        <f>F245*$W245</f>
        <v>11947.2096</v>
      </c>
      <c r="Z245" s="11">
        <f>K245*$W245</f>
        <v>12110.9856</v>
      </c>
      <c r="AA245" s="11">
        <f>P245*$W245</f>
        <v>11035.756800000001</v>
      </c>
    </row>
    <row r="246" spans="1:27" ht="15" x14ac:dyDescent="0.25">
      <c r="A246" s="9">
        <v>44421</v>
      </c>
      <c r="B246" s="26">
        <v>1</v>
      </c>
      <c r="C246" s="27">
        <v>13011.6</v>
      </c>
      <c r="D246" s="28">
        <v>15649</v>
      </c>
      <c r="E246" s="30">
        <f t="shared" si="34"/>
        <v>13011.6</v>
      </c>
      <c r="F246" s="31">
        <v>84508.500000000015</v>
      </c>
      <c r="G246" s="5">
        <v>2</v>
      </c>
      <c r="H246" s="25">
        <v>14145.199999999999</v>
      </c>
      <c r="I246" s="12">
        <v>15649</v>
      </c>
      <c r="J246" s="17">
        <f t="shared" si="35"/>
        <v>14145.199999999999</v>
      </c>
      <c r="K246" s="19">
        <v>129976.80000000003</v>
      </c>
      <c r="L246" s="26">
        <v>3</v>
      </c>
      <c r="M246" s="27">
        <v>12610.900000000003</v>
      </c>
      <c r="N246" s="28">
        <v>16727</v>
      </c>
      <c r="O246" s="28">
        <f t="shared" si="36"/>
        <v>12610.900000000003</v>
      </c>
      <c r="P246" s="35">
        <v>130603.6</v>
      </c>
      <c r="Q246" s="14">
        <f t="shared" si="37"/>
        <v>39767.700000000004</v>
      </c>
      <c r="R246" s="14">
        <f t="shared" si="38"/>
        <v>39767.700000000004</v>
      </c>
      <c r="S246" s="39">
        <f>F246+K246+P246</f>
        <v>345088.9</v>
      </c>
      <c r="T246" s="13">
        <f>SUM(Q217:Q246)/SUM(S217:S246)</f>
        <v>0.12800189576541088</v>
      </c>
      <c r="U246" s="13">
        <f>SUM(R217:R246)/SUM(S217:S246)</f>
        <v>0.11274068580645068</v>
      </c>
      <c r="V246" s="13">
        <v>9.6000000000000002E-2</v>
      </c>
      <c r="W246" s="51">
        <f t="shared" si="39"/>
        <v>9.6000000000000002E-2</v>
      </c>
      <c r="X246" s="47">
        <f>S246*W246</f>
        <v>33128.534400000004</v>
      </c>
      <c r="Y246" s="11">
        <f>F246*$W246</f>
        <v>8112.8160000000016</v>
      </c>
      <c r="Z246" s="11">
        <f>K246*$W246</f>
        <v>12477.772800000002</v>
      </c>
      <c r="AA246" s="11">
        <f>P246*$W246</f>
        <v>12537.945600000001</v>
      </c>
    </row>
    <row r="247" spans="1:27" ht="15" x14ac:dyDescent="0.25">
      <c r="A247" s="9">
        <v>44422</v>
      </c>
      <c r="B247" s="26">
        <v>1</v>
      </c>
      <c r="C247" s="27">
        <v>0</v>
      </c>
      <c r="D247" s="28">
        <v>15649</v>
      </c>
      <c r="E247" s="28">
        <f t="shared" si="34"/>
        <v>0</v>
      </c>
      <c r="F247" s="29">
        <v>0</v>
      </c>
      <c r="G247" s="5">
        <v>2</v>
      </c>
      <c r="H247" s="25">
        <v>14011.7</v>
      </c>
      <c r="I247" s="12">
        <v>15649</v>
      </c>
      <c r="J247" s="17">
        <f t="shared" si="35"/>
        <v>14011.7</v>
      </c>
      <c r="K247" s="19">
        <v>127743.00000000001</v>
      </c>
      <c r="L247" s="26">
        <v>3</v>
      </c>
      <c r="M247" s="27">
        <v>11597.8</v>
      </c>
      <c r="N247" s="28">
        <v>16727</v>
      </c>
      <c r="O247" s="28">
        <f t="shared" si="36"/>
        <v>11597.8</v>
      </c>
      <c r="P247" s="35">
        <v>119985.3</v>
      </c>
      <c r="Q247" s="14">
        <f t="shared" si="37"/>
        <v>25609.5</v>
      </c>
      <c r="R247" s="14">
        <f t="shared" si="38"/>
        <v>25609.5</v>
      </c>
      <c r="S247" s="39">
        <f>F247+K247+P247</f>
        <v>247728.30000000002</v>
      </c>
      <c r="T247" s="13">
        <f>SUM(Q218:Q247)/SUM(S218:S247)</f>
        <v>0.12781480843198978</v>
      </c>
      <c r="U247" s="13">
        <f>SUM(R218:R247)/SUM(S218:S247)</f>
        <v>0.11251972991095913</v>
      </c>
      <c r="V247" s="13">
        <v>9.6000000000000002E-2</v>
      </c>
      <c r="W247" s="51">
        <f t="shared" si="39"/>
        <v>9.6000000000000002E-2</v>
      </c>
      <c r="X247" s="47">
        <f>S247*W247</f>
        <v>23781.916800000003</v>
      </c>
      <c r="Y247" s="11">
        <f>F247*$W247</f>
        <v>0</v>
      </c>
      <c r="Z247" s="11">
        <f>K247*$W247</f>
        <v>12263.328000000001</v>
      </c>
      <c r="AA247" s="11">
        <f>P247*$W247</f>
        <v>11518.588800000001</v>
      </c>
    </row>
    <row r="248" spans="1:27" ht="15" x14ac:dyDescent="0.25">
      <c r="A248" s="9">
        <v>44423</v>
      </c>
      <c r="B248" s="26">
        <v>1</v>
      </c>
      <c r="C248" s="27">
        <v>0</v>
      </c>
      <c r="D248" s="28">
        <v>15649</v>
      </c>
      <c r="E248" s="28">
        <f t="shared" si="34"/>
        <v>0</v>
      </c>
      <c r="F248" s="29">
        <v>0</v>
      </c>
      <c r="G248" s="5">
        <v>2</v>
      </c>
      <c r="H248" s="25">
        <v>9494.2999999999975</v>
      </c>
      <c r="I248" s="12">
        <v>15649</v>
      </c>
      <c r="J248" s="17">
        <f t="shared" si="35"/>
        <v>9494.2999999999975</v>
      </c>
      <c r="K248" s="19">
        <v>101209.40000000002</v>
      </c>
      <c r="L248" s="26">
        <v>3</v>
      </c>
      <c r="M248" s="27">
        <v>9447.1999999999989</v>
      </c>
      <c r="N248" s="28">
        <v>16727</v>
      </c>
      <c r="O248" s="28">
        <f t="shared" si="36"/>
        <v>9447.1999999999989</v>
      </c>
      <c r="P248" s="35">
        <v>95476.200000000012</v>
      </c>
      <c r="Q248" s="14">
        <f t="shared" si="37"/>
        <v>18941.499999999996</v>
      </c>
      <c r="R248" s="14">
        <f t="shared" si="38"/>
        <v>18941.499999999996</v>
      </c>
      <c r="S248" s="39">
        <f>F248+K248+P248</f>
        <v>196685.60000000003</v>
      </c>
      <c r="T248" s="13">
        <f>SUM(Q219:Q248)/SUM(S219:S248)</f>
        <v>0.12768327443876853</v>
      </c>
      <c r="U248" s="13">
        <f>SUM(R219:R248)/SUM(S219:S248)</f>
        <v>0.11242709220218725</v>
      </c>
      <c r="V248" s="13">
        <v>9.6000000000000002E-2</v>
      </c>
      <c r="W248" s="51">
        <f t="shared" si="39"/>
        <v>9.6000000000000002E-2</v>
      </c>
      <c r="X248" s="47">
        <f>S248*W248</f>
        <v>18881.817600000002</v>
      </c>
      <c r="Y248" s="11">
        <f>F248*$W248</f>
        <v>0</v>
      </c>
      <c r="Z248" s="11">
        <f>K248*$W248</f>
        <v>9716.1024000000016</v>
      </c>
      <c r="AA248" s="11">
        <f>P248*$W248</f>
        <v>9165.7152000000006</v>
      </c>
    </row>
    <row r="249" spans="1:27" ht="15" x14ac:dyDescent="0.25">
      <c r="A249" s="9">
        <v>44424</v>
      </c>
      <c r="B249" s="26">
        <v>1</v>
      </c>
      <c r="C249" s="27">
        <v>0</v>
      </c>
      <c r="D249" s="28">
        <v>15649</v>
      </c>
      <c r="E249" s="28">
        <f t="shared" si="34"/>
        <v>0</v>
      </c>
      <c r="F249" s="29">
        <v>0</v>
      </c>
      <c r="G249" s="5">
        <v>2</v>
      </c>
      <c r="H249" s="25">
        <v>10050.200000000001</v>
      </c>
      <c r="I249" s="12">
        <v>15649</v>
      </c>
      <c r="J249" s="17">
        <f t="shared" si="35"/>
        <v>10050.200000000001</v>
      </c>
      <c r="K249" s="19">
        <v>122085.50000000001</v>
      </c>
      <c r="L249" s="26">
        <v>3</v>
      </c>
      <c r="M249" s="27">
        <v>11357.4</v>
      </c>
      <c r="N249" s="28">
        <v>16727</v>
      </c>
      <c r="O249" s="28">
        <f t="shared" si="36"/>
        <v>11357.4</v>
      </c>
      <c r="P249" s="35">
        <v>117983.70000000001</v>
      </c>
      <c r="Q249" s="14">
        <f t="shared" si="37"/>
        <v>21407.599999999999</v>
      </c>
      <c r="R249" s="14">
        <f t="shared" si="38"/>
        <v>21407.599999999999</v>
      </c>
      <c r="S249" s="39">
        <f>F249+K249+P249</f>
        <v>240069.2</v>
      </c>
      <c r="T249" s="13">
        <f>SUM(Q220:Q249)/SUM(S220:S249)</f>
        <v>0.1280053982621174</v>
      </c>
      <c r="U249" s="13">
        <f>SUM(R220:R249)/SUM(S220:S249)</f>
        <v>0.11266362865723042</v>
      </c>
      <c r="V249" s="13">
        <v>9.6000000000000002E-2</v>
      </c>
      <c r="W249" s="51">
        <f t="shared" si="39"/>
        <v>9.6000000000000002E-2</v>
      </c>
      <c r="X249" s="47">
        <f>S249*W249</f>
        <v>23046.643200000002</v>
      </c>
      <c r="Y249" s="11">
        <f>F249*$W249</f>
        <v>0</v>
      </c>
      <c r="Z249" s="11">
        <f>K249*$W249</f>
        <v>11720.208000000002</v>
      </c>
      <c r="AA249" s="11">
        <f>P249*$W249</f>
        <v>11326.435200000002</v>
      </c>
    </row>
    <row r="250" spans="1:27" ht="15" x14ac:dyDescent="0.25">
      <c r="A250" s="9">
        <v>44425</v>
      </c>
      <c r="B250" s="26">
        <v>1</v>
      </c>
      <c r="C250" s="27">
        <v>0</v>
      </c>
      <c r="D250" s="28">
        <v>15649</v>
      </c>
      <c r="E250" s="28">
        <f t="shared" si="34"/>
        <v>0</v>
      </c>
      <c r="F250" s="29">
        <v>0</v>
      </c>
      <c r="G250" s="5">
        <v>2</v>
      </c>
      <c r="H250" s="25">
        <v>7366.0999999999985</v>
      </c>
      <c r="I250" s="12">
        <v>15649</v>
      </c>
      <c r="J250" s="17">
        <f t="shared" si="35"/>
        <v>7366.0999999999985</v>
      </c>
      <c r="K250" s="19">
        <v>112254.79999999999</v>
      </c>
      <c r="L250" s="26">
        <v>3</v>
      </c>
      <c r="M250" s="27">
        <v>11960.800000000001</v>
      </c>
      <c r="N250" s="28">
        <v>16727</v>
      </c>
      <c r="O250" s="28">
        <f t="shared" si="36"/>
        <v>11960.800000000001</v>
      </c>
      <c r="P250" s="35">
        <v>124156.59999999999</v>
      </c>
      <c r="Q250" s="14">
        <f t="shared" si="37"/>
        <v>19326.900000000001</v>
      </c>
      <c r="R250" s="14">
        <f t="shared" si="38"/>
        <v>19326.900000000001</v>
      </c>
      <c r="S250" s="39">
        <f>F250+K250+P250</f>
        <v>236411.39999999997</v>
      </c>
      <c r="T250" s="13">
        <f>SUM(Q221:Q250)/SUM(S221:S250)</f>
        <v>0.12688126598192778</v>
      </c>
      <c r="U250" s="13">
        <f>SUM(R221:R250)/SUM(S221:S250)</f>
        <v>0.11137193411227171</v>
      </c>
      <c r="V250" s="13">
        <v>9.6000000000000002E-2</v>
      </c>
      <c r="W250" s="51">
        <f t="shared" si="39"/>
        <v>9.6000000000000002E-2</v>
      </c>
      <c r="X250" s="47">
        <f>S250*W250</f>
        <v>22695.494399999996</v>
      </c>
      <c r="Y250" s="11">
        <f>F250*$W250</f>
        <v>0</v>
      </c>
      <c r="Z250" s="11">
        <f>K250*$W250</f>
        <v>10776.460799999999</v>
      </c>
      <c r="AA250" s="11">
        <f>P250*$W250</f>
        <v>11919.033599999999</v>
      </c>
    </row>
    <row r="251" spans="1:27" ht="15" x14ac:dyDescent="0.25">
      <c r="A251" s="9">
        <v>44426</v>
      </c>
      <c r="B251" s="26">
        <v>1</v>
      </c>
      <c r="C251" s="27">
        <v>0</v>
      </c>
      <c r="D251" s="28">
        <v>15649</v>
      </c>
      <c r="E251" s="28">
        <f t="shared" si="34"/>
        <v>0</v>
      </c>
      <c r="F251" s="29">
        <v>0</v>
      </c>
      <c r="G251" s="5">
        <v>2</v>
      </c>
      <c r="H251" s="25">
        <v>6097.6</v>
      </c>
      <c r="I251" s="12">
        <v>15649</v>
      </c>
      <c r="J251" s="17">
        <f t="shared" si="35"/>
        <v>6097.6</v>
      </c>
      <c r="K251" s="19">
        <v>118295.1</v>
      </c>
      <c r="L251" s="26">
        <v>3</v>
      </c>
      <c r="M251" s="27">
        <v>12492.999999999998</v>
      </c>
      <c r="N251" s="28">
        <v>16727</v>
      </c>
      <c r="O251" s="28">
        <f t="shared" si="36"/>
        <v>12492.999999999998</v>
      </c>
      <c r="P251" s="35">
        <v>130135.40000000001</v>
      </c>
      <c r="Q251" s="14">
        <f t="shared" si="37"/>
        <v>18590.599999999999</v>
      </c>
      <c r="R251" s="14">
        <f t="shared" si="38"/>
        <v>18590.599999999999</v>
      </c>
      <c r="S251" s="39">
        <f>F251+K251+P251</f>
        <v>248430.5</v>
      </c>
      <c r="T251" s="13">
        <f>SUM(Q222:Q251)/SUM(S222:S251)</f>
        <v>0.12586761072582112</v>
      </c>
      <c r="U251" s="13">
        <f>SUM(R222:R251)/SUM(S222:S251)</f>
        <v>0.11036056637675644</v>
      </c>
      <c r="V251" s="13">
        <v>9.6000000000000002E-2</v>
      </c>
      <c r="W251" s="51">
        <f t="shared" si="39"/>
        <v>9.6000000000000002E-2</v>
      </c>
      <c r="X251" s="47">
        <f>S251*W251</f>
        <v>23849.328000000001</v>
      </c>
      <c r="Y251" s="11">
        <f>F251*$W251</f>
        <v>0</v>
      </c>
      <c r="Z251" s="11">
        <f>K251*$W251</f>
        <v>11356.329600000001</v>
      </c>
      <c r="AA251" s="11">
        <f>P251*$W251</f>
        <v>12492.9984</v>
      </c>
    </row>
    <row r="252" spans="1:27" ht="15" x14ac:dyDescent="0.25">
      <c r="A252" s="9">
        <v>44427</v>
      </c>
      <c r="B252" s="26">
        <v>1</v>
      </c>
      <c r="C252" s="27">
        <v>0</v>
      </c>
      <c r="D252" s="28">
        <v>15649</v>
      </c>
      <c r="E252" s="28">
        <f t="shared" si="34"/>
        <v>0</v>
      </c>
      <c r="F252" s="29">
        <v>0</v>
      </c>
      <c r="G252" s="5">
        <v>2</v>
      </c>
      <c r="H252" s="25">
        <v>11979.900000000001</v>
      </c>
      <c r="I252" s="12">
        <v>15649</v>
      </c>
      <c r="J252" s="17">
        <f t="shared" si="35"/>
        <v>11979.900000000001</v>
      </c>
      <c r="K252" s="19">
        <v>120648.90000000001</v>
      </c>
      <c r="L252" s="26">
        <v>3</v>
      </c>
      <c r="M252" s="27">
        <v>10085.300000000001</v>
      </c>
      <c r="N252" s="28">
        <v>16727</v>
      </c>
      <c r="O252" s="28">
        <f t="shared" si="36"/>
        <v>10085.300000000001</v>
      </c>
      <c r="P252" s="35">
        <v>104874</v>
      </c>
      <c r="Q252" s="14">
        <f t="shared" si="37"/>
        <v>22065.200000000004</v>
      </c>
      <c r="R252" s="14">
        <f t="shared" si="38"/>
        <v>22065.200000000004</v>
      </c>
      <c r="S252" s="39">
        <f>F252+K252+P252</f>
        <v>225522.90000000002</v>
      </c>
      <c r="T252" s="13">
        <f>SUM(Q223:Q252)/SUM(S223:S252)</f>
        <v>0.12429803352954072</v>
      </c>
      <c r="U252" s="13">
        <f>SUM(R223:R252)/SUM(S223:S252)</f>
        <v>0.10976229407425708</v>
      </c>
      <c r="V252" s="13">
        <v>9.6000000000000002E-2</v>
      </c>
      <c r="W252" s="51">
        <f t="shared" si="39"/>
        <v>9.6000000000000002E-2</v>
      </c>
      <c r="X252" s="47">
        <f>S252*W252</f>
        <v>21650.198400000001</v>
      </c>
      <c r="Y252" s="11">
        <f>F252*$W252</f>
        <v>0</v>
      </c>
      <c r="Z252" s="11">
        <f>K252*$W252</f>
        <v>11582.294400000001</v>
      </c>
      <c r="AA252" s="11">
        <f>P252*$W252</f>
        <v>10067.904</v>
      </c>
    </row>
    <row r="253" spans="1:27" ht="15" x14ac:dyDescent="0.25">
      <c r="A253" s="9">
        <v>44428</v>
      </c>
      <c r="B253" s="26">
        <v>1</v>
      </c>
      <c r="C253" s="27">
        <v>0</v>
      </c>
      <c r="D253" s="28">
        <v>15649</v>
      </c>
      <c r="E253" s="28">
        <f t="shared" si="34"/>
        <v>0</v>
      </c>
      <c r="F253" s="29">
        <v>0</v>
      </c>
      <c r="G253" s="5">
        <v>2</v>
      </c>
      <c r="H253" s="25">
        <v>9184.7000000000007</v>
      </c>
      <c r="I253" s="12">
        <v>15649</v>
      </c>
      <c r="J253" s="17">
        <f t="shared" si="35"/>
        <v>9184.7000000000007</v>
      </c>
      <c r="K253" s="19">
        <v>125024.40000000001</v>
      </c>
      <c r="L253" s="26">
        <v>3</v>
      </c>
      <c r="M253" s="27">
        <v>10038.200000000001</v>
      </c>
      <c r="N253" s="28">
        <v>16727</v>
      </c>
      <c r="O253" s="28">
        <f t="shared" si="36"/>
        <v>10038.200000000001</v>
      </c>
      <c r="P253" s="35">
        <v>105392.59999999999</v>
      </c>
      <c r="Q253" s="14">
        <f t="shared" si="37"/>
        <v>19222.900000000001</v>
      </c>
      <c r="R253" s="14">
        <f t="shared" si="38"/>
        <v>19222.900000000001</v>
      </c>
      <c r="S253" s="39">
        <f>F253+K253+P253</f>
        <v>230417</v>
      </c>
      <c r="T253" s="13">
        <f>SUM(Q224:Q253)/SUM(S224:S253)</f>
        <v>0.1229748016570697</v>
      </c>
      <c r="U253" s="13">
        <f>SUM(R224:R253)/SUM(S224:S253)</f>
        <v>0.10861234576444766</v>
      </c>
      <c r="V253" s="13">
        <v>9.6000000000000002E-2</v>
      </c>
      <c r="W253" s="51">
        <f t="shared" si="39"/>
        <v>9.6000000000000002E-2</v>
      </c>
      <c r="X253" s="47">
        <f>S253*W253</f>
        <v>22120.031999999999</v>
      </c>
      <c r="Y253" s="11">
        <f>F253*$W253</f>
        <v>0</v>
      </c>
      <c r="Z253" s="11">
        <f>K253*$W253</f>
        <v>12002.342400000001</v>
      </c>
      <c r="AA253" s="11">
        <f>P253*$W253</f>
        <v>10117.6896</v>
      </c>
    </row>
    <row r="254" spans="1:27" ht="15" x14ac:dyDescent="0.25">
      <c r="A254" s="9">
        <v>44429</v>
      </c>
      <c r="B254" s="26">
        <v>1</v>
      </c>
      <c r="C254" s="27">
        <v>0</v>
      </c>
      <c r="D254" s="28">
        <v>15649</v>
      </c>
      <c r="E254" s="28">
        <f t="shared" si="34"/>
        <v>0</v>
      </c>
      <c r="F254" s="29">
        <v>0</v>
      </c>
      <c r="G254" s="5">
        <v>2</v>
      </c>
      <c r="H254" s="25">
        <v>11653.500000000002</v>
      </c>
      <c r="I254" s="12">
        <v>15649</v>
      </c>
      <c r="J254" s="17">
        <f t="shared" si="35"/>
        <v>11653.500000000002</v>
      </c>
      <c r="K254" s="19">
        <v>112726.89999999998</v>
      </c>
      <c r="L254" s="26">
        <v>3</v>
      </c>
      <c r="M254" s="27">
        <v>10119.5</v>
      </c>
      <c r="N254" s="28">
        <v>16727</v>
      </c>
      <c r="O254" s="28">
        <f t="shared" si="36"/>
        <v>10119.5</v>
      </c>
      <c r="P254" s="35">
        <v>105838.6</v>
      </c>
      <c r="Q254" s="14">
        <f t="shared" si="37"/>
        <v>21773</v>
      </c>
      <c r="R254" s="14">
        <f t="shared" si="38"/>
        <v>21773</v>
      </c>
      <c r="S254" s="39">
        <f>F254+K254+P254</f>
        <v>218565.5</v>
      </c>
      <c r="T254" s="13">
        <f>SUM(Q225:Q254)/SUM(S225:S254)</f>
        <v>0.1222561830635609</v>
      </c>
      <c r="U254" s="13">
        <f>SUM(R225:R254)/SUM(S225:S254)</f>
        <v>0.10803993480269383</v>
      </c>
      <c r="V254" s="13">
        <v>9.6000000000000002E-2</v>
      </c>
      <c r="W254" s="51">
        <f t="shared" si="39"/>
        <v>9.6000000000000002E-2</v>
      </c>
      <c r="X254" s="47">
        <f>S254*W254</f>
        <v>20982.288</v>
      </c>
      <c r="Y254" s="11">
        <f>F254*$W254</f>
        <v>0</v>
      </c>
      <c r="Z254" s="11">
        <f>K254*$W254</f>
        <v>10821.782399999998</v>
      </c>
      <c r="AA254" s="11">
        <f>P254*$W254</f>
        <v>10160.5056</v>
      </c>
    </row>
    <row r="255" spans="1:27" ht="15" x14ac:dyDescent="0.25">
      <c r="A255" s="9">
        <v>44430</v>
      </c>
      <c r="B255" s="26">
        <v>1</v>
      </c>
      <c r="C255" s="27">
        <v>0</v>
      </c>
      <c r="D255" s="28">
        <v>15649</v>
      </c>
      <c r="E255" s="28">
        <f t="shared" si="34"/>
        <v>0</v>
      </c>
      <c r="F255" s="29">
        <v>0</v>
      </c>
      <c r="G255" s="5">
        <v>2</v>
      </c>
      <c r="H255" s="25">
        <v>8989.9000000000015</v>
      </c>
      <c r="I255" s="12">
        <v>15649</v>
      </c>
      <c r="J255" s="17">
        <f t="shared" si="35"/>
        <v>8989.9000000000015</v>
      </c>
      <c r="K255" s="19">
        <v>103398.90000000001</v>
      </c>
      <c r="L255" s="26">
        <v>3</v>
      </c>
      <c r="M255" s="27">
        <v>10033.199999999999</v>
      </c>
      <c r="N255" s="28">
        <v>16727</v>
      </c>
      <c r="O255" s="28">
        <f t="shared" si="36"/>
        <v>10033.199999999999</v>
      </c>
      <c r="P255" s="35">
        <v>103939.60000000002</v>
      </c>
      <c r="Q255" s="14">
        <f t="shared" si="37"/>
        <v>19023.099999999999</v>
      </c>
      <c r="R255" s="14">
        <f t="shared" si="38"/>
        <v>19023.099999999999</v>
      </c>
      <c r="S255" s="39">
        <f>F255+K255+P255</f>
        <v>207338.50000000003</v>
      </c>
      <c r="T255" s="13">
        <f>SUM(Q226:Q255)/SUM(S226:S255)</f>
        <v>0.12101677092066837</v>
      </c>
      <c r="U255" s="13">
        <f>SUM(R226:R255)/SUM(S226:S255)</f>
        <v>0.10730675271729379</v>
      </c>
      <c r="V255" s="13">
        <v>9.6000000000000002E-2</v>
      </c>
      <c r="W255" s="51">
        <f t="shared" si="39"/>
        <v>9.6000000000000002E-2</v>
      </c>
      <c r="X255" s="47">
        <f>S255*W255</f>
        <v>19904.496000000003</v>
      </c>
      <c r="Y255" s="11">
        <f>F255*$W255</f>
        <v>0</v>
      </c>
      <c r="Z255" s="11">
        <f>K255*$W255</f>
        <v>9926.2944000000007</v>
      </c>
      <c r="AA255" s="11">
        <f>P255*$W255</f>
        <v>9978.2016000000021</v>
      </c>
    </row>
    <row r="256" spans="1:27" ht="15" x14ac:dyDescent="0.25">
      <c r="A256" s="9">
        <v>44431</v>
      </c>
      <c r="B256" s="26">
        <v>1</v>
      </c>
      <c r="C256" s="27">
        <v>0</v>
      </c>
      <c r="D256" s="28">
        <v>15649</v>
      </c>
      <c r="E256" s="28">
        <f t="shared" si="34"/>
        <v>0</v>
      </c>
      <c r="F256" s="29">
        <v>0</v>
      </c>
      <c r="G256" s="5">
        <v>2</v>
      </c>
      <c r="H256" s="25">
        <v>11279.7</v>
      </c>
      <c r="I256" s="12">
        <v>15649</v>
      </c>
      <c r="J256" s="17">
        <f t="shared" si="35"/>
        <v>11279.7</v>
      </c>
      <c r="K256" s="19">
        <v>108121.8</v>
      </c>
      <c r="L256" s="26">
        <v>3</v>
      </c>
      <c r="M256" s="27">
        <v>10105.899999999998</v>
      </c>
      <c r="N256" s="28">
        <v>16727</v>
      </c>
      <c r="O256" s="28">
        <f t="shared" si="36"/>
        <v>10105.899999999998</v>
      </c>
      <c r="P256" s="35">
        <v>106443.90000000001</v>
      </c>
      <c r="Q256" s="14">
        <f t="shared" si="37"/>
        <v>21385.599999999999</v>
      </c>
      <c r="R256" s="14">
        <f t="shared" si="38"/>
        <v>21385.599999999999</v>
      </c>
      <c r="S256" s="39">
        <f>F256+K256+P256</f>
        <v>214565.7</v>
      </c>
      <c r="T256" s="13">
        <f>SUM(Q227:Q256)/SUM(S227:S256)</f>
        <v>0.11947646647388675</v>
      </c>
      <c r="U256" s="13">
        <f>SUM(R227:R256)/SUM(S227:S256)</f>
        <v>0.10668547737415046</v>
      </c>
      <c r="V256" s="13">
        <v>9.6000000000000002E-2</v>
      </c>
      <c r="W256" s="51">
        <f t="shared" si="39"/>
        <v>9.6000000000000002E-2</v>
      </c>
      <c r="X256" s="47">
        <f>S256*W256</f>
        <v>20598.307200000003</v>
      </c>
      <c r="Y256" s="11">
        <f>F256*$W256</f>
        <v>0</v>
      </c>
      <c r="Z256" s="11">
        <f>K256*$W256</f>
        <v>10379.692800000001</v>
      </c>
      <c r="AA256" s="11">
        <f>P256*$W256</f>
        <v>10218.6144</v>
      </c>
    </row>
    <row r="257" spans="1:27" ht="15" x14ac:dyDescent="0.25">
      <c r="A257" s="9">
        <v>44432</v>
      </c>
      <c r="B257" s="26">
        <v>1</v>
      </c>
      <c r="C257" s="27">
        <v>0</v>
      </c>
      <c r="D257" s="28">
        <v>15649</v>
      </c>
      <c r="E257" s="28">
        <f t="shared" si="34"/>
        <v>0</v>
      </c>
      <c r="F257" s="29">
        <v>0</v>
      </c>
      <c r="G257" s="5">
        <v>2</v>
      </c>
      <c r="H257" s="25">
        <v>11099.899999999998</v>
      </c>
      <c r="I257" s="12">
        <v>15649</v>
      </c>
      <c r="J257" s="17">
        <f t="shared" si="35"/>
        <v>11099.899999999998</v>
      </c>
      <c r="K257" s="19">
        <v>110375.00000000001</v>
      </c>
      <c r="L257" s="26">
        <v>3</v>
      </c>
      <c r="M257" s="27">
        <v>11110.699999999999</v>
      </c>
      <c r="N257" s="28">
        <v>16727</v>
      </c>
      <c r="O257" s="28">
        <f t="shared" si="36"/>
        <v>11110.699999999999</v>
      </c>
      <c r="P257" s="35">
        <v>117949.99999999999</v>
      </c>
      <c r="Q257" s="14">
        <f t="shared" si="37"/>
        <v>22210.6</v>
      </c>
      <c r="R257" s="14">
        <f t="shared" si="38"/>
        <v>22210.6</v>
      </c>
      <c r="S257" s="39">
        <f>F257+K257+P257</f>
        <v>228325</v>
      </c>
      <c r="T257" s="13">
        <f>SUM(Q228:Q257)/SUM(S228:S257)</f>
        <v>0.1177951085744899</v>
      </c>
      <c r="U257" s="13">
        <f>SUM(R228:R257)/SUM(S228:S257)</f>
        <v>0.10609906353061348</v>
      </c>
      <c r="V257" s="13">
        <v>9.6000000000000002E-2</v>
      </c>
      <c r="W257" s="51">
        <f t="shared" si="39"/>
        <v>9.6000000000000002E-2</v>
      </c>
      <c r="X257" s="47">
        <f>S257*W257</f>
        <v>21919.200000000001</v>
      </c>
      <c r="Y257" s="11">
        <f>F257*$W257</f>
        <v>0</v>
      </c>
      <c r="Z257" s="11">
        <f>K257*$W257</f>
        <v>10596.000000000002</v>
      </c>
      <c r="AA257" s="11">
        <f>P257*$W257</f>
        <v>11323.199999999999</v>
      </c>
    </row>
    <row r="258" spans="1:27" ht="15" x14ac:dyDescent="0.25">
      <c r="A258" s="9">
        <v>44433</v>
      </c>
      <c r="B258" s="26">
        <v>1</v>
      </c>
      <c r="C258" s="27">
        <v>0</v>
      </c>
      <c r="D258" s="28">
        <v>15649</v>
      </c>
      <c r="E258" s="28">
        <f t="shared" si="34"/>
        <v>0</v>
      </c>
      <c r="F258" s="29">
        <v>0</v>
      </c>
      <c r="G258" s="5">
        <v>2</v>
      </c>
      <c r="H258" s="25">
        <v>14360.3</v>
      </c>
      <c r="I258" s="12">
        <v>15649</v>
      </c>
      <c r="J258" s="17">
        <f t="shared" si="35"/>
        <v>14360.3</v>
      </c>
      <c r="K258" s="19">
        <v>118637.99999999999</v>
      </c>
      <c r="L258" s="26">
        <v>3</v>
      </c>
      <c r="M258" s="27">
        <v>11747.8</v>
      </c>
      <c r="N258" s="28">
        <v>16727</v>
      </c>
      <c r="O258" s="28">
        <f t="shared" si="36"/>
        <v>11747.8</v>
      </c>
      <c r="P258" s="35">
        <v>122964.40000000002</v>
      </c>
      <c r="Q258" s="14">
        <f t="shared" si="37"/>
        <v>26108.1</v>
      </c>
      <c r="R258" s="14">
        <f t="shared" si="38"/>
        <v>26108.1</v>
      </c>
      <c r="S258" s="39">
        <f>F258+K258+P258</f>
        <v>241602.40000000002</v>
      </c>
      <c r="T258" s="13">
        <f>SUM(Q229:Q258)/SUM(S229:S258)</f>
        <v>0.11696389735123816</v>
      </c>
      <c r="U258" s="13">
        <f>SUM(R229:R258)/SUM(S229:S258)</f>
        <v>0.10596773083659564</v>
      </c>
      <c r="V258" s="13">
        <v>9.6000000000000002E-2</v>
      </c>
      <c r="W258" s="51">
        <f t="shared" si="39"/>
        <v>9.6000000000000002E-2</v>
      </c>
      <c r="X258" s="47">
        <f>S258*W258</f>
        <v>23193.830400000003</v>
      </c>
      <c r="Y258" s="11">
        <f>F258*$W258</f>
        <v>0</v>
      </c>
      <c r="Z258" s="11">
        <f>K258*$W258</f>
        <v>11389.248</v>
      </c>
      <c r="AA258" s="11">
        <f>P258*$W258</f>
        <v>11804.582400000003</v>
      </c>
    </row>
    <row r="259" spans="1:27" ht="15" x14ac:dyDescent="0.25">
      <c r="A259" s="9">
        <v>44434</v>
      </c>
      <c r="B259" s="26">
        <v>1</v>
      </c>
      <c r="C259" s="27">
        <v>0</v>
      </c>
      <c r="D259" s="28">
        <v>15649</v>
      </c>
      <c r="E259" s="28">
        <f t="shared" si="34"/>
        <v>0</v>
      </c>
      <c r="F259" s="29">
        <v>0</v>
      </c>
      <c r="G259" s="5">
        <v>2</v>
      </c>
      <c r="H259" s="25">
        <v>11215.199999999997</v>
      </c>
      <c r="I259" s="12">
        <v>15649</v>
      </c>
      <c r="J259" s="17">
        <f t="shared" si="35"/>
        <v>11215.199999999997</v>
      </c>
      <c r="K259" s="19">
        <v>120835.80000000005</v>
      </c>
      <c r="L259" s="26">
        <v>3</v>
      </c>
      <c r="M259" s="27">
        <v>11819.6</v>
      </c>
      <c r="N259" s="28">
        <v>16727</v>
      </c>
      <c r="O259" s="28">
        <f t="shared" si="36"/>
        <v>11819.6</v>
      </c>
      <c r="P259" s="35">
        <v>125348.09999999999</v>
      </c>
      <c r="Q259" s="14">
        <f t="shared" si="37"/>
        <v>23034.799999999996</v>
      </c>
      <c r="R259" s="14">
        <f t="shared" si="38"/>
        <v>23034.799999999996</v>
      </c>
      <c r="S259" s="39">
        <f>F259+K259+P259</f>
        <v>246183.90000000002</v>
      </c>
      <c r="T259" s="13">
        <f>SUM(Q230:Q259)/SUM(S230:S259)</f>
        <v>0.11526196484418379</v>
      </c>
      <c r="U259" s="13">
        <f>SUM(R230:R259)/SUM(S230:S259)</f>
        <v>0.10526554984370484</v>
      </c>
      <c r="V259" s="13">
        <v>9.6000000000000002E-2</v>
      </c>
      <c r="W259" s="51">
        <f t="shared" si="39"/>
        <v>9.6000000000000002E-2</v>
      </c>
      <c r="X259" s="47">
        <f>S259*W259</f>
        <v>23633.654400000003</v>
      </c>
      <c r="Y259" s="11">
        <f>F259*$W259</f>
        <v>0</v>
      </c>
      <c r="Z259" s="11">
        <f>K259*$W259</f>
        <v>11600.236800000004</v>
      </c>
      <c r="AA259" s="11">
        <f>P259*$W259</f>
        <v>12033.417599999999</v>
      </c>
    </row>
    <row r="260" spans="1:27" ht="15" x14ac:dyDescent="0.25">
      <c r="A260" s="9">
        <v>44435</v>
      </c>
      <c r="B260" s="26">
        <v>1</v>
      </c>
      <c r="C260" s="27">
        <v>0</v>
      </c>
      <c r="D260" s="28">
        <v>15649</v>
      </c>
      <c r="E260" s="28">
        <f t="shared" si="34"/>
        <v>0</v>
      </c>
      <c r="F260" s="29">
        <v>0</v>
      </c>
      <c r="G260" s="5">
        <v>2</v>
      </c>
      <c r="H260" s="25">
        <v>12186</v>
      </c>
      <c r="I260" s="12">
        <v>15649</v>
      </c>
      <c r="J260" s="17">
        <f t="shared" si="35"/>
        <v>12186</v>
      </c>
      <c r="K260" s="19">
        <v>123911</v>
      </c>
      <c r="L260" s="26">
        <v>3</v>
      </c>
      <c r="M260" s="27">
        <v>12029.999999999998</v>
      </c>
      <c r="N260" s="28">
        <v>16727</v>
      </c>
      <c r="O260" s="28">
        <f t="shared" si="36"/>
        <v>12029.999999999998</v>
      </c>
      <c r="P260" s="35">
        <v>127573.90000000001</v>
      </c>
      <c r="Q260" s="14">
        <f t="shared" si="37"/>
        <v>24216</v>
      </c>
      <c r="R260" s="14">
        <f t="shared" si="38"/>
        <v>24216</v>
      </c>
      <c r="S260" s="39">
        <f>F260+K260+P260</f>
        <v>251484.90000000002</v>
      </c>
      <c r="T260" s="13">
        <f>SUM(Q231:Q260)/SUM(S231:S260)</f>
        <v>0.1141288728869175</v>
      </c>
      <c r="U260" s="13">
        <f>SUM(R231:R260)/SUM(S231:S260)</f>
        <v>0.10466055174287994</v>
      </c>
      <c r="V260" s="13">
        <v>9.6000000000000002E-2</v>
      </c>
      <c r="W260" s="51">
        <f t="shared" si="39"/>
        <v>9.6000000000000002E-2</v>
      </c>
      <c r="X260" s="47">
        <f>S260*W260</f>
        <v>24142.550400000004</v>
      </c>
      <c r="Y260" s="11">
        <f>F260*$W260</f>
        <v>0</v>
      </c>
      <c r="Z260" s="11">
        <f>K260*$W260</f>
        <v>11895.456</v>
      </c>
      <c r="AA260" s="11">
        <f>P260*$W260</f>
        <v>12247.094400000002</v>
      </c>
    </row>
    <row r="261" spans="1:27" ht="15" x14ac:dyDescent="0.25">
      <c r="A261" s="9">
        <v>44436</v>
      </c>
      <c r="B261" s="26">
        <v>1</v>
      </c>
      <c r="C261" s="27">
        <v>0</v>
      </c>
      <c r="D261" s="28">
        <v>15649</v>
      </c>
      <c r="E261" s="28">
        <f t="shared" si="34"/>
        <v>0</v>
      </c>
      <c r="F261" s="29">
        <v>0</v>
      </c>
      <c r="G261" s="5">
        <v>2</v>
      </c>
      <c r="H261" s="25">
        <v>10528.5</v>
      </c>
      <c r="I261" s="12">
        <v>15649</v>
      </c>
      <c r="J261" s="17">
        <f t="shared" si="35"/>
        <v>10528.5</v>
      </c>
      <c r="K261" s="19">
        <v>123952.40000000001</v>
      </c>
      <c r="L261" s="26">
        <v>3</v>
      </c>
      <c r="M261" s="27">
        <v>11245.500000000004</v>
      </c>
      <c r="N261" s="28">
        <v>16727</v>
      </c>
      <c r="O261" s="28">
        <f t="shared" si="36"/>
        <v>11245.500000000004</v>
      </c>
      <c r="P261" s="35">
        <v>116513.3</v>
      </c>
      <c r="Q261" s="14">
        <f t="shared" si="37"/>
        <v>21774.000000000004</v>
      </c>
      <c r="R261" s="14">
        <f t="shared" si="38"/>
        <v>21774.000000000004</v>
      </c>
      <c r="S261" s="39">
        <f>F261+K261+P261</f>
        <v>240465.7</v>
      </c>
      <c r="T261" s="13">
        <f>SUM(Q232:Q261)/SUM(S232:S261)</f>
        <v>0.11277527530849496</v>
      </c>
      <c r="U261" s="13">
        <f>SUM(R232:R261)/SUM(S232:S261)</f>
        <v>0.10386588573039249</v>
      </c>
      <c r="V261" s="13">
        <v>9.6000000000000002E-2</v>
      </c>
      <c r="W261" s="51">
        <f t="shared" si="39"/>
        <v>9.6000000000000002E-2</v>
      </c>
      <c r="X261" s="47">
        <f>S261*W261</f>
        <v>23084.707200000001</v>
      </c>
      <c r="Y261" s="11">
        <f>F261*$W261</f>
        <v>0</v>
      </c>
      <c r="Z261" s="11">
        <f>K261*$W261</f>
        <v>11899.430400000001</v>
      </c>
      <c r="AA261" s="11">
        <f>P261*$W261</f>
        <v>11185.2768</v>
      </c>
    </row>
    <row r="262" spans="1:27" ht="15" x14ac:dyDescent="0.25">
      <c r="A262" s="9">
        <v>44437</v>
      </c>
      <c r="B262" s="26">
        <v>1</v>
      </c>
      <c r="C262" s="27">
        <v>0</v>
      </c>
      <c r="D262" s="28">
        <v>15649</v>
      </c>
      <c r="E262" s="28">
        <f t="shared" ref="E262:E325" si="40">MIN(C262:D262)</f>
        <v>0</v>
      </c>
      <c r="F262" s="29">
        <v>0</v>
      </c>
      <c r="G262" s="5">
        <v>2</v>
      </c>
      <c r="H262" s="25">
        <v>7979.9000000000005</v>
      </c>
      <c r="I262" s="12">
        <v>15649</v>
      </c>
      <c r="J262" s="17">
        <f t="shared" ref="J262:J325" si="41">MIN(H262:I262)</f>
        <v>7979.9000000000005</v>
      </c>
      <c r="K262" s="19">
        <v>107660.6</v>
      </c>
      <c r="L262" s="26">
        <v>3</v>
      </c>
      <c r="M262" s="27">
        <v>10144.099999999999</v>
      </c>
      <c r="N262" s="28">
        <v>16727</v>
      </c>
      <c r="O262" s="28">
        <f t="shared" ref="O262:O325" si="42">MIN(M262:N262)</f>
        <v>10144.099999999999</v>
      </c>
      <c r="P262" s="35">
        <v>104536.40000000001</v>
      </c>
      <c r="Q262" s="14">
        <f t="shared" ref="Q262:Q325" si="43">C262+H262+M262</f>
        <v>18124</v>
      </c>
      <c r="R262" s="14">
        <f t="shared" ref="R262:R325" si="44">E262+J262+O262</f>
        <v>18124</v>
      </c>
      <c r="S262" s="39">
        <f>F262+K262+P262</f>
        <v>212197</v>
      </c>
      <c r="T262" s="13">
        <f>SUM(Q233:Q262)/SUM(S233:S262)</f>
        <v>0.11178917526879556</v>
      </c>
      <c r="U262" s="13">
        <f>SUM(R233:R262)/SUM(S233:S262)</f>
        <v>0.10299741732805404</v>
      </c>
      <c r="V262" s="13">
        <v>9.6000000000000002E-2</v>
      </c>
      <c r="W262" s="51">
        <f t="shared" si="39"/>
        <v>9.6000000000000002E-2</v>
      </c>
      <c r="X262" s="47">
        <f>S262*W262</f>
        <v>20370.912</v>
      </c>
      <c r="Y262" s="11">
        <f>F262*$W262</f>
        <v>0</v>
      </c>
      <c r="Z262" s="11">
        <f>K262*$W262</f>
        <v>10335.417600000001</v>
      </c>
      <c r="AA262" s="11">
        <f>P262*$W262</f>
        <v>10035.494400000001</v>
      </c>
    </row>
    <row r="263" spans="1:27" ht="15" x14ac:dyDescent="0.25">
      <c r="A263" s="9">
        <v>44438</v>
      </c>
      <c r="B263" s="26">
        <v>1</v>
      </c>
      <c r="C263" s="27">
        <v>0</v>
      </c>
      <c r="D263" s="28">
        <v>15649</v>
      </c>
      <c r="E263" s="28">
        <f t="shared" si="40"/>
        <v>0</v>
      </c>
      <c r="F263" s="29">
        <v>0</v>
      </c>
      <c r="G263" s="5">
        <v>2</v>
      </c>
      <c r="H263" s="25">
        <v>11214.800000000001</v>
      </c>
      <c r="I263" s="12">
        <v>15649</v>
      </c>
      <c r="J263" s="17">
        <f t="shared" si="41"/>
        <v>11214.800000000001</v>
      </c>
      <c r="K263" s="19">
        <v>123369.5</v>
      </c>
      <c r="L263" s="26">
        <v>3</v>
      </c>
      <c r="M263" s="27">
        <v>12103.4</v>
      </c>
      <c r="N263" s="28">
        <v>16727</v>
      </c>
      <c r="O263" s="28">
        <f t="shared" si="42"/>
        <v>12103.4</v>
      </c>
      <c r="P263" s="35">
        <v>114467.09999999999</v>
      </c>
      <c r="Q263" s="14">
        <f t="shared" si="43"/>
        <v>23318.2</v>
      </c>
      <c r="R263" s="14">
        <f t="shared" si="44"/>
        <v>23318.2</v>
      </c>
      <c r="S263" s="39">
        <f>F263+K263+P263</f>
        <v>237836.59999999998</v>
      </c>
      <c r="T263" s="13">
        <f>SUM(Q234:Q263)/SUM(S234:S263)</f>
        <v>0.11048406031080964</v>
      </c>
      <c r="U263" s="13">
        <f>SUM(R234:R263)/SUM(S234:S263)</f>
        <v>0.10213915623373712</v>
      </c>
      <c r="V263" s="13">
        <v>9.6000000000000002E-2</v>
      </c>
      <c r="W263" s="51">
        <f t="shared" si="39"/>
        <v>9.6000000000000002E-2</v>
      </c>
      <c r="X263" s="47">
        <f>S263*W263</f>
        <v>22832.313599999998</v>
      </c>
      <c r="Y263" s="11">
        <f>F263*$W263</f>
        <v>0</v>
      </c>
      <c r="Z263" s="11">
        <f>K263*$W263</f>
        <v>11843.472</v>
      </c>
      <c r="AA263" s="11">
        <f>P263*$W263</f>
        <v>10988.8416</v>
      </c>
    </row>
    <row r="264" spans="1:27" ht="15" x14ac:dyDescent="0.25">
      <c r="A264" s="9">
        <v>44439</v>
      </c>
      <c r="B264" s="26">
        <v>1</v>
      </c>
      <c r="C264" s="27">
        <v>0</v>
      </c>
      <c r="D264" s="28">
        <v>15649</v>
      </c>
      <c r="E264" s="28">
        <f t="shared" si="40"/>
        <v>0</v>
      </c>
      <c r="F264" s="29">
        <v>0</v>
      </c>
      <c r="G264" s="5">
        <v>2</v>
      </c>
      <c r="H264" s="25">
        <v>7504.4</v>
      </c>
      <c r="I264" s="12">
        <v>15649</v>
      </c>
      <c r="J264" s="17">
        <f t="shared" si="41"/>
        <v>7504.4</v>
      </c>
      <c r="K264" s="19">
        <v>85134.199999999983</v>
      </c>
      <c r="L264" s="26">
        <v>3</v>
      </c>
      <c r="M264" s="27">
        <v>11025.599999999997</v>
      </c>
      <c r="N264" s="28">
        <v>16727</v>
      </c>
      <c r="O264" s="28">
        <f t="shared" si="42"/>
        <v>11025.599999999997</v>
      </c>
      <c r="P264" s="35">
        <v>96336.5</v>
      </c>
      <c r="Q264" s="14">
        <f t="shared" si="43"/>
        <v>18529.999999999996</v>
      </c>
      <c r="R264" s="14">
        <f t="shared" si="44"/>
        <v>18529.999999999996</v>
      </c>
      <c r="S264" s="39">
        <f>F264+K264+P264</f>
        <v>181470.69999999998</v>
      </c>
      <c r="T264" s="13">
        <f>SUM(Q235:Q264)/SUM(S235:S264)</f>
        <v>0.11038064411651355</v>
      </c>
      <c r="U264" s="13">
        <f>SUM(R235:R264)/SUM(S235:S264)</f>
        <v>0.10213251740417645</v>
      </c>
      <c r="V264" s="13">
        <v>9.6000000000000002E-2</v>
      </c>
      <c r="W264" s="51">
        <f t="shared" si="39"/>
        <v>9.6000000000000002E-2</v>
      </c>
      <c r="X264" s="47">
        <f>S264*W264</f>
        <v>17421.1872</v>
      </c>
      <c r="Y264" s="11">
        <f>F264*$W264</f>
        <v>0</v>
      </c>
      <c r="Z264" s="11">
        <f>K264*$W264</f>
        <v>8172.8831999999984</v>
      </c>
      <c r="AA264" s="11">
        <f>P264*$W264</f>
        <v>9248.3040000000001</v>
      </c>
    </row>
    <row r="265" spans="1:27" ht="15" x14ac:dyDescent="0.25">
      <c r="A265" s="9">
        <v>44440</v>
      </c>
      <c r="B265" s="26">
        <v>1</v>
      </c>
      <c r="C265" s="27">
        <v>0</v>
      </c>
      <c r="D265" s="28">
        <v>15649</v>
      </c>
      <c r="E265" s="28">
        <f t="shared" si="40"/>
        <v>0</v>
      </c>
      <c r="F265" s="29">
        <v>0</v>
      </c>
      <c r="G265" s="5">
        <v>2</v>
      </c>
      <c r="H265" s="25">
        <v>10424.199999999999</v>
      </c>
      <c r="I265" s="12">
        <v>15649</v>
      </c>
      <c r="J265" s="17">
        <f t="shared" si="41"/>
        <v>10424.199999999999</v>
      </c>
      <c r="K265" s="19">
        <v>82319.100000000006</v>
      </c>
      <c r="L265" s="26">
        <v>3</v>
      </c>
      <c r="M265" s="27">
        <v>8530.6999999999989</v>
      </c>
      <c r="N265" s="28">
        <v>16727</v>
      </c>
      <c r="O265" s="28">
        <f t="shared" si="42"/>
        <v>8530.6999999999989</v>
      </c>
      <c r="P265" s="35">
        <v>90373.8</v>
      </c>
      <c r="Q265" s="14">
        <f t="shared" si="43"/>
        <v>18954.899999999998</v>
      </c>
      <c r="R265" s="14">
        <f t="shared" si="44"/>
        <v>18954.899999999998</v>
      </c>
      <c r="S265" s="39">
        <f>F265+K265+P265</f>
        <v>172692.90000000002</v>
      </c>
      <c r="T265" s="13">
        <f>SUM(Q236:Q265)/SUM(S236:S265)</f>
        <v>0.11053443396192067</v>
      </c>
      <c r="U265" s="13">
        <f>SUM(R236:R265)/SUM(S236:S265)</f>
        <v>0.10237414236378845</v>
      </c>
      <c r="V265" s="13">
        <v>9.6000000000000002E-2</v>
      </c>
      <c r="W265" s="51">
        <f t="shared" si="39"/>
        <v>9.6000000000000002E-2</v>
      </c>
      <c r="X265" s="47">
        <f>S265*W265</f>
        <v>16578.518400000001</v>
      </c>
      <c r="Y265" s="11">
        <f>F265*$W265</f>
        <v>0</v>
      </c>
      <c r="Z265" s="11">
        <f>K265*$W265</f>
        <v>7902.633600000001</v>
      </c>
      <c r="AA265" s="11">
        <f>P265*$W265</f>
        <v>8675.8847999999998</v>
      </c>
    </row>
    <row r="266" spans="1:27" ht="15" x14ac:dyDescent="0.25">
      <c r="A266" s="9">
        <v>44441</v>
      </c>
      <c r="B266" s="26">
        <v>1</v>
      </c>
      <c r="C266" s="27">
        <v>0</v>
      </c>
      <c r="D266" s="28">
        <v>15649</v>
      </c>
      <c r="E266" s="28">
        <f t="shared" si="40"/>
        <v>0</v>
      </c>
      <c r="F266" s="29">
        <v>0</v>
      </c>
      <c r="G266" s="5">
        <v>2</v>
      </c>
      <c r="H266" s="25">
        <v>13004.399999999998</v>
      </c>
      <c r="I266" s="12">
        <v>15649</v>
      </c>
      <c r="J266" s="17">
        <f t="shared" si="41"/>
        <v>13004.399999999998</v>
      </c>
      <c r="K266" s="19">
        <v>78882.700000000012</v>
      </c>
      <c r="L266" s="26">
        <v>3</v>
      </c>
      <c r="M266" s="27">
        <v>6868.2999999999993</v>
      </c>
      <c r="N266" s="28">
        <v>16727</v>
      </c>
      <c r="O266" s="28">
        <f t="shared" si="42"/>
        <v>6868.2999999999993</v>
      </c>
      <c r="P266" s="35">
        <v>70687.899999999994</v>
      </c>
      <c r="Q266" s="14">
        <f t="shared" si="43"/>
        <v>19872.699999999997</v>
      </c>
      <c r="R266" s="14">
        <f t="shared" si="44"/>
        <v>19872.699999999997</v>
      </c>
      <c r="S266" s="39">
        <f>F266+K266+P266</f>
        <v>149570.6</v>
      </c>
      <c r="T266" s="13">
        <f>SUM(Q237:Q266)/SUM(S237:S266)</f>
        <v>0.11129392743079008</v>
      </c>
      <c r="U266" s="13">
        <f>SUM(R237:R266)/SUM(S237:S266)</f>
        <v>0.10318054691759342</v>
      </c>
      <c r="V266" s="13">
        <v>9.6000000000000002E-2</v>
      </c>
      <c r="W266" s="51">
        <f t="shared" si="39"/>
        <v>9.6000000000000002E-2</v>
      </c>
      <c r="X266" s="47">
        <f>S266*W266</f>
        <v>14358.777600000001</v>
      </c>
      <c r="Y266" s="11">
        <f>F266*$W266</f>
        <v>0</v>
      </c>
      <c r="Z266" s="11">
        <f>K266*$W266</f>
        <v>7572.7392000000009</v>
      </c>
      <c r="AA266" s="11">
        <f>P266*$W266</f>
        <v>6786.0383999999995</v>
      </c>
    </row>
    <row r="267" spans="1:27" ht="15" x14ac:dyDescent="0.25">
      <c r="A267" s="9">
        <v>44442</v>
      </c>
      <c r="B267" s="26">
        <v>1</v>
      </c>
      <c r="C267" s="27">
        <v>0</v>
      </c>
      <c r="D267" s="28">
        <v>15649</v>
      </c>
      <c r="E267" s="28">
        <f t="shared" si="40"/>
        <v>0</v>
      </c>
      <c r="F267" s="29">
        <v>0</v>
      </c>
      <c r="G267" s="5">
        <v>2</v>
      </c>
      <c r="H267" s="25">
        <v>7999.7000000000007</v>
      </c>
      <c r="I267" s="12">
        <v>15649</v>
      </c>
      <c r="J267" s="17">
        <f t="shared" si="41"/>
        <v>7999.7000000000007</v>
      </c>
      <c r="K267" s="19">
        <v>79209.100000000006</v>
      </c>
      <c r="L267" s="26">
        <v>3</v>
      </c>
      <c r="M267" s="27">
        <v>6929.6</v>
      </c>
      <c r="N267" s="28">
        <v>16727</v>
      </c>
      <c r="O267" s="28">
        <f t="shared" si="42"/>
        <v>6929.6</v>
      </c>
      <c r="P267" s="35">
        <v>71532.100000000006</v>
      </c>
      <c r="Q267" s="14">
        <f t="shared" si="43"/>
        <v>14929.300000000001</v>
      </c>
      <c r="R267" s="14">
        <f t="shared" si="44"/>
        <v>14929.300000000001</v>
      </c>
      <c r="S267" s="39">
        <f>F267+K267+P267</f>
        <v>150741.20000000001</v>
      </c>
      <c r="T267" s="13">
        <f>SUM(Q238:Q267)/SUM(S238:S267)</f>
        <v>0.1113202849100406</v>
      </c>
      <c r="U267" s="13">
        <f>SUM(R238:R267)/SUM(S238:S267)</f>
        <v>0.10324844451354802</v>
      </c>
      <c r="V267" s="13">
        <v>9.6000000000000002E-2</v>
      </c>
      <c r="W267" s="51">
        <f t="shared" si="39"/>
        <v>9.6000000000000002E-2</v>
      </c>
      <c r="X267" s="47">
        <f>S267*W267</f>
        <v>14471.155200000001</v>
      </c>
      <c r="Y267" s="11">
        <f>F267*$W267</f>
        <v>0</v>
      </c>
      <c r="Z267" s="11">
        <f>K267*$W267</f>
        <v>7604.0736000000006</v>
      </c>
      <c r="AA267" s="11">
        <f>P267*$W267</f>
        <v>6867.0816000000004</v>
      </c>
    </row>
    <row r="268" spans="1:27" ht="15" x14ac:dyDescent="0.25">
      <c r="A268" s="9">
        <v>44443</v>
      </c>
      <c r="B268" s="26">
        <v>1</v>
      </c>
      <c r="C268" s="27">
        <v>0</v>
      </c>
      <c r="D268" s="28">
        <v>15649</v>
      </c>
      <c r="E268" s="28">
        <f t="shared" si="40"/>
        <v>0</v>
      </c>
      <c r="F268" s="29">
        <v>0</v>
      </c>
      <c r="G268" s="5">
        <v>2</v>
      </c>
      <c r="H268" s="25">
        <v>8076.7999999999993</v>
      </c>
      <c r="I268" s="12">
        <v>15649</v>
      </c>
      <c r="J268" s="17">
        <f t="shared" si="41"/>
        <v>8076.7999999999993</v>
      </c>
      <c r="K268" s="19">
        <v>80362.8</v>
      </c>
      <c r="L268" s="26">
        <v>3</v>
      </c>
      <c r="M268" s="27">
        <v>7116.6999999999989</v>
      </c>
      <c r="N268" s="28">
        <v>16727</v>
      </c>
      <c r="O268" s="28">
        <f t="shared" si="42"/>
        <v>7116.6999999999989</v>
      </c>
      <c r="P268" s="35">
        <v>73397.2</v>
      </c>
      <c r="Q268" s="14">
        <f t="shared" si="43"/>
        <v>15193.499999999998</v>
      </c>
      <c r="R268" s="14">
        <f t="shared" si="44"/>
        <v>15193.499999999998</v>
      </c>
      <c r="S268" s="39">
        <f>F268+K268+P268</f>
        <v>153760</v>
      </c>
      <c r="T268" s="13">
        <f>SUM(Q239:Q268)/SUM(S239:S268)</f>
        <v>0.11131612713198429</v>
      </c>
      <c r="U268" s="13">
        <f>SUM(R239:R268)/SUM(S239:S268)</f>
        <v>0.10328988884990745</v>
      </c>
      <c r="V268" s="13">
        <v>9.6000000000000002E-2</v>
      </c>
      <c r="W268" s="51">
        <f t="shared" si="39"/>
        <v>9.6000000000000002E-2</v>
      </c>
      <c r="X268" s="47">
        <f>S268*W268</f>
        <v>14760.960000000001</v>
      </c>
      <c r="Y268" s="11">
        <f>F268*$W268</f>
        <v>0</v>
      </c>
      <c r="Z268" s="11">
        <f>K268*$W268</f>
        <v>7714.8288000000002</v>
      </c>
      <c r="AA268" s="11">
        <f>P268*$W268</f>
        <v>7046.1311999999998</v>
      </c>
    </row>
    <row r="269" spans="1:27" ht="15" x14ac:dyDescent="0.25">
      <c r="A269" s="9">
        <v>44444</v>
      </c>
      <c r="B269" s="26">
        <v>1</v>
      </c>
      <c r="C269" s="27">
        <v>0</v>
      </c>
      <c r="D269" s="28">
        <v>15649</v>
      </c>
      <c r="E269" s="28">
        <f t="shared" si="40"/>
        <v>0</v>
      </c>
      <c r="F269" s="29">
        <v>0</v>
      </c>
      <c r="G269" s="5">
        <v>2</v>
      </c>
      <c r="H269" s="25">
        <v>8227.0000000000018</v>
      </c>
      <c r="I269" s="12">
        <v>15649</v>
      </c>
      <c r="J269" s="17">
        <f t="shared" si="41"/>
        <v>8227.0000000000018</v>
      </c>
      <c r="K269" s="19">
        <v>81658.600000000006</v>
      </c>
      <c r="L269" s="26">
        <v>3</v>
      </c>
      <c r="M269" s="27">
        <v>7146.7</v>
      </c>
      <c r="N269" s="28">
        <v>16727</v>
      </c>
      <c r="O269" s="28">
        <f t="shared" si="42"/>
        <v>7146.7</v>
      </c>
      <c r="P269" s="35">
        <v>74706.200000000012</v>
      </c>
      <c r="Q269" s="14">
        <f t="shared" si="43"/>
        <v>15373.7</v>
      </c>
      <c r="R269" s="14">
        <f t="shared" si="44"/>
        <v>15373.7</v>
      </c>
      <c r="S269" s="39">
        <f>F269+K269+P269</f>
        <v>156364.80000000002</v>
      </c>
      <c r="T269" s="13">
        <f>SUM(Q240:Q269)/SUM(S240:S269)</f>
        <v>0.1110194796693046</v>
      </c>
      <c r="U269" s="13">
        <f>SUM(R240:R269)/SUM(S240:S269)</f>
        <v>0.10305950480582808</v>
      </c>
      <c r="V269" s="13">
        <v>9.6000000000000002E-2</v>
      </c>
      <c r="W269" s="51">
        <f t="shared" si="39"/>
        <v>9.6000000000000002E-2</v>
      </c>
      <c r="X269" s="47">
        <f>S269*W269</f>
        <v>15011.020800000002</v>
      </c>
      <c r="Y269" s="11">
        <f>F269*$W269</f>
        <v>0</v>
      </c>
      <c r="Z269" s="11">
        <f>K269*$W269</f>
        <v>7839.2256000000007</v>
      </c>
      <c r="AA269" s="11">
        <f>P269*$W269</f>
        <v>7171.7952000000014</v>
      </c>
    </row>
    <row r="270" spans="1:27" ht="15" x14ac:dyDescent="0.25">
      <c r="A270" s="9">
        <v>44445</v>
      </c>
      <c r="B270" s="26">
        <v>1</v>
      </c>
      <c r="C270" s="27">
        <v>0</v>
      </c>
      <c r="D270" s="28">
        <v>15649</v>
      </c>
      <c r="E270" s="28">
        <f t="shared" si="40"/>
        <v>0</v>
      </c>
      <c r="F270" s="29">
        <v>0</v>
      </c>
      <c r="G270" s="5">
        <v>2</v>
      </c>
      <c r="H270" s="25">
        <v>8185</v>
      </c>
      <c r="I270" s="12">
        <v>15649</v>
      </c>
      <c r="J270" s="17">
        <f t="shared" si="41"/>
        <v>8185</v>
      </c>
      <c r="K270" s="19">
        <v>81317.099999999991</v>
      </c>
      <c r="L270" s="26">
        <v>3</v>
      </c>
      <c r="M270" s="27">
        <v>7069.5</v>
      </c>
      <c r="N270" s="28">
        <v>16727</v>
      </c>
      <c r="O270" s="28">
        <f t="shared" si="42"/>
        <v>7069.5</v>
      </c>
      <c r="P270" s="35">
        <v>74026.100000000006</v>
      </c>
      <c r="Q270" s="14">
        <f t="shared" si="43"/>
        <v>15254.5</v>
      </c>
      <c r="R270" s="14">
        <f t="shared" si="44"/>
        <v>15254.5</v>
      </c>
      <c r="S270" s="39">
        <f>F270+K270+P270</f>
        <v>155343.20000000001</v>
      </c>
      <c r="T270" s="13">
        <f>SUM(Q241:Q270)/SUM(S241:S270)</f>
        <v>0.10931079026150496</v>
      </c>
      <c r="U270" s="13">
        <f>SUM(R241:R270)/SUM(S241:S270)</f>
        <v>0.10227182876607711</v>
      </c>
      <c r="V270" s="13">
        <v>9.6000000000000002E-2</v>
      </c>
      <c r="W270" s="51">
        <f t="shared" si="39"/>
        <v>9.6000000000000002E-2</v>
      </c>
      <c r="X270" s="47">
        <f>S270*W270</f>
        <v>14912.947200000001</v>
      </c>
      <c r="Y270" s="11">
        <f>F270*$W270</f>
        <v>0</v>
      </c>
      <c r="Z270" s="11">
        <f>K270*$W270</f>
        <v>7806.4415999999992</v>
      </c>
      <c r="AA270" s="11">
        <f>P270*$W270</f>
        <v>7106.5056000000004</v>
      </c>
    </row>
    <row r="271" spans="1:27" ht="15" x14ac:dyDescent="0.25">
      <c r="A271" s="9">
        <v>44446</v>
      </c>
      <c r="B271" s="26">
        <v>1</v>
      </c>
      <c r="C271" s="27">
        <v>0</v>
      </c>
      <c r="D271" s="28">
        <v>15649</v>
      </c>
      <c r="E271" s="28">
        <f t="shared" si="40"/>
        <v>0</v>
      </c>
      <c r="F271" s="29">
        <v>0</v>
      </c>
      <c r="G271" s="5">
        <v>2</v>
      </c>
      <c r="H271" s="25">
        <v>8318.2000000000007</v>
      </c>
      <c r="I271" s="12">
        <v>15649</v>
      </c>
      <c r="J271" s="17">
        <f t="shared" si="41"/>
        <v>8318.2000000000007</v>
      </c>
      <c r="K271" s="19">
        <v>82327.500000000015</v>
      </c>
      <c r="L271" s="26">
        <v>3</v>
      </c>
      <c r="M271" s="27">
        <v>7104.1000000000013</v>
      </c>
      <c r="N271" s="28">
        <v>16727</v>
      </c>
      <c r="O271" s="28">
        <f t="shared" si="42"/>
        <v>7104.1000000000013</v>
      </c>
      <c r="P271" s="35">
        <v>74041.5</v>
      </c>
      <c r="Q271" s="14">
        <f t="shared" si="43"/>
        <v>15422.300000000003</v>
      </c>
      <c r="R271" s="14">
        <f t="shared" si="44"/>
        <v>15422.300000000003</v>
      </c>
      <c r="S271" s="39">
        <f>F271+K271+P271</f>
        <v>156369</v>
      </c>
      <c r="T271" s="13">
        <f>SUM(Q242:Q271)/SUM(S242:S271)</f>
        <v>0.10813546124865975</v>
      </c>
      <c r="U271" s="13">
        <f>SUM(R242:R271)/SUM(S242:S271)</f>
        <v>0.10099290411212439</v>
      </c>
      <c r="V271" s="13">
        <v>9.6000000000000002E-2</v>
      </c>
      <c r="W271" s="51">
        <f t="shared" si="39"/>
        <v>9.6000000000000002E-2</v>
      </c>
      <c r="X271" s="47">
        <f>S271*W271</f>
        <v>15011.424000000001</v>
      </c>
      <c r="Y271" s="11">
        <f>F271*$W271</f>
        <v>0</v>
      </c>
      <c r="Z271" s="11">
        <f>K271*$W271</f>
        <v>7903.4400000000014</v>
      </c>
      <c r="AA271" s="11">
        <f>P271*$W271</f>
        <v>7107.9840000000004</v>
      </c>
    </row>
    <row r="272" spans="1:27" ht="15" x14ac:dyDescent="0.25">
      <c r="A272" s="9">
        <v>44447</v>
      </c>
      <c r="B272" s="26">
        <v>1</v>
      </c>
      <c r="C272" s="27">
        <v>0</v>
      </c>
      <c r="D272" s="28">
        <v>15649</v>
      </c>
      <c r="E272" s="28">
        <f t="shared" si="40"/>
        <v>0</v>
      </c>
      <c r="F272" s="29">
        <v>0</v>
      </c>
      <c r="G272" s="5">
        <v>2</v>
      </c>
      <c r="H272" s="25">
        <v>8240.3000000000029</v>
      </c>
      <c r="I272" s="12">
        <v>15649</v>
      </c>
      <c r="J272" s="17">
        <f t="shared" si="41"/>
        <v>8240.3000000000029</v>
      </c>
      <c r="K272" s="19">
        <v>83081.500000000015</v>
      </c>
      <c r="L272" s="26">
        <v>3</v>
      </c>
      <c r="M272" s="27">
        <v>7223.9999999999991</v>
      </c>
      <c r="N272" s="28">
        <v>16727</v>
      </c>
      <c r="O272" s="28">
        <f t="shared" si="42"/>
        <v>7223.9999999999991</v>
      </c>
      <c r="P272" s="35">
        <v>75265.099999999991</v>
      </c>
      <c r="Q272" s="14">
        <f t="shared" si="43"/>
        <v>15464.300000000003</v>
      </c>
      <c r="R272" s="14">
        <f t="shared" si="44"/>
        <v>15464.300000000003</v>
      </c>
      <c r="S272" s="39">
        <f>F272+K272+P272</f>
        <v>158346.6</v>
      </c>
      <c r="T272" s="13">
        <f>SUM(Q243:Q272)/SUM(S243:S272)</f>
        <v>0.10390272220422217</v>
      </c>
      <c r="U272" s="13">
        <f>SUM(R243:R272)/SUM(S243:S272)</f>
        <v>9.9670764495732395E-2</v>
      </c>
      <c r="V272" s="13">
        <v>9.6000000000000002E-2</v>
      </c>
      <c r="W272" s="51">
        <f t="shared" si="39"/>
        <v>9.6000000000000002E-2</v>
      </c>
      <c r="X272" s="47">
        <f>S272*W272</f>
        <v>15201.2736</v>
      </c>
      <c r="Y272" s="11">
        <f>F272*$W272</f>
        <v>0</v>
      </c>
      <c r="Z272" s="11">
        <f>K272*$W272</f>
        <v>7975.8240000000014</v>
      </c>
      <c r="AA272" s="11">
        <f>P272*$W272</f>
        <v>7225.449599999999</v>
      </c>
    </row>
    <row r="273" spans="1:27" ht="15" x14ac:dyDescent="0.25">
      <c r="A273" s="9">
        <v>44448</v>
      </c>
      <c r="B273" s="26">
        <v>1</v>
      </c>
      <c r="C273" s="27">
        <v>0</v>
      </c>
      <c r="D273" s="28">
        <v>15649</v>
      </c>
      <c r="E273" s="28">
        <f t="shared" si="40"/>
        <v>0</v>
      </c>
      <c r="F273" s="29">
        <v>0</v>
      </c>
      <c r="G273" s="5">
        <v>2</v>
      </c>
      <c r="H273" s="25">
        <v>3655.4</v>
      </c>
      <c r="I273" s="12">
        <v>15649</v>
      </c>
      <c r="J273" s="17">
        <f t="shared" si="41"/>
        <v>3655.4</v>
      </c>
      <c r="K273" s="19">
        <v>81810.000000000015</v>
      </c>
      <c r="L273" s="26">
        <v>3</v>
      </c>
      <c r="M273" s="27">
        <v>7077.7999999999993</v>
      </c>
      <c r="N273" s="28">
        <v>16727</v>
      </c>
      <c r="O273" s="28">
        <f t="shared" si="42"/>
        <v>7077.7999999999993</v>
      </c>
      <c r="P273" s="35">
        <v>73464.100000000006</v>
      </c>
      <c r="Q273" s="14">
        <f t="shared" si="43"/>
        <v>10733.199999999999</v>
      </c>
      <c r="R273" s="14">
        <f t="shared" si="44"/>
        <v>10733.199999999999</v>
      </c>
      <c r="S273" s="39">
        <f>F273+K273+P273</f>
        <v>155274.10000000003</v>
      </c>
      <c r="T273" s="13">
        <f>SUM(Q244:Q273)/SUM(S244:S273)</f>
        <v>9.9852689125534022E-2</v>
      </c>
      <c r="U273" s="13">
        <f>SUM(R244:R273)/SUM(S244:S273)</f>
        <v>9.8172338798319853E-2</v>
      </c>
      <c r="V273" s="13">
        <v>9.6000000000000002E-2</v>
      </c>
      <c r="W273" s="51">
        <f t="shared" si="39"/>
        <v>9.6000000000000002E-2</v>
      </c>
      <c r="X273" s="47">
        <f>S273*W273</f>
        <v>14906.313600000003</v>
      </c>
      <c r="Y273" s="11">
        <f>F273*$W273</f>
        <v>0</v>
      </c>
      <c r="Z273" s="11">
        <f>K273*$W273</f>
        <v>7853.7600000000011</v>
      </c>
      <c r="AA273" s="11">
        <f>P273*$W273</f>
        <v>7052.5536000000011</v>
      </c>
    </row>
    <row r="274" spans="1:27" ht="15" x14ac:dyDescent="0.25">
      <c r="A274" s="9">
        <v>44449</v>
      </c>
      <c r="B274" s="26">
        <v>1</v>
      </c>
      <c r="C274" s="27">
        <v>0</v>
      </c>
      <c r="D274" s="28">
        <v>15649</v>
      </c>
      <c r="E274" s="28">
        <f t="shared" si="40"/>
        <v>0</v>
      </c>
      <c r="F274" s="29">
        <v>0</v>
      </c>
      <c r="G274" s="5">
        <v>2</v>
      </c>
      <c r="H274" s="25">
        <v>3477.3999999999996</v>
      </c>
      <c r="I274" s="12">
        <v>15649</v>
      </c>
      <c r="J274" s="17">
        <f t="shared" si="41"/>
        <v>3477.3999999999996</v>
      </c>
      <c r="K274" s="19">
        <v>80306.900000000009</v>
      </c>
      <c r="L274" s="26">
        <v>3</v>
      </c>
      <c r="M274" s="27">
        <v>7160.7999999999993</v>
      </c>
      <c r="N274" s="28">
        <v>16727</v>
      </c>
      <c r="O274" s="28">
        <f t="shared" si="42"/>
        <v>7160.7999999999993</v>
      </c>
      <c r="P274" s="35">
        <v>73096.699999999983</v>
      </c>
      <c r="Q274" s="14">
        <f t="shared" si="43"/>
        <v>10638.199999999999</v>
      </c>
      <c r="R274" s="14">
        <f t="shared" si="44"/>
        <v>10638.199999999999</v>
      </c>
      <c r="S274" s="39">
        <f>F274+K274+P274</f>
        <v>153403.59999999998</v>
      </c>
      <c r="T274" s="13">
        <f>SUM(Q245:Q274)/SUM(S245:S274)</f>
        <v>9.6688589891805773E-2</v>
      </c>
      <c r="U274" s="13">
        <f>SUM(R245:R274)/SUM(S245:S274)</f>
        <v>9.609819985917753E-2</v>
      </c>
      <c r="V274" s="13">
        <v>9.6000000000000002E-2</v>
      </c>
      <c r="W274" s="51">
        <f t="shared" si="39"/>
        <v>9.6000000000000002E-2</v>
      </c>
      <c r="X274" s="47">
        <f>S274*W274</f>
        <v>14726.745599999998</v>
      </c>
      <c r="Y274" s="11">
        <f>F274*$W274</f>
        <v>0</v>
      </c>
      <c r="Z274" s="11">
        <f>K274*$W274</f>
        <v>7709.4624000000013</v>
      </c>
      <c r="AA274" s="11">
        <f>P274*$W274</f>
        <v>7017.283199999998</v>
      </c>
    </row>
    <row r="275" spans="1:27" ht="15" x14ac:dyDescent="0.25">
      <c r="A275" s="9">
        <v>44450</v>
      </c>
      <c r="B275" s="26">
        <v>1</v>
      </c>
      <c r="C275" s="27">
        <v>0</v>
      </c>
      <c r="D275" s="28">
        <v>15649</v>
      </c>
      <c r="E275" s="28">
        <f t="shared" si="40"/>
        <v>0</v>
      </c>
      <c r="F275" s="29">
        <v>0</v>
      </c>
      <c r="G275" s="5">
        <v>2</v>
      </c>
      <c r="H275" s="25">
        <v>3547.1000000000008</v>
      </c>
      <c r="I275" s="12">
        <v>15649</v>
      </c>
      <c r="J275" s="17">
        <f t="shared" si="41"/>
        <v>3547.1000000000008</v>
      </c>
      <c r="K275" s="19">
        <v>79878.099999999991</v>
      </c>
      <c r="L275" s="26">
        <v>3</v>
      </c>
      <c r="M275" s="27">
        <v>7078.2000000000007</v>
      </c>
      <c r="N275" s="28">
        <v>16727</v>
      </c>
      <c r="O275" s="28">
        <f t="shared" si="42"/>
        <v>7078.2000000000007</v>
      </c>
      <c r="P275" s="35">
        <v>72041.599999999991</v>
      </c>
      <c r="Q275" s="14">
        <f t="shared" si="43"/>
        <v>10625.300000000001</v>
      </c>
      <c r="R275" s="14">
        <f t="shared" si="44"/>
        <v>10625.300000000001</v>
      </c>
      <c r="S275" s="39">
        <f>F275+K275+P275</f>
        <v>151919.69999999998</v>
      </c>
      <c r="T275" s="13">
        <f>SUM(Q246:Q275)/SUM(S246:S275)</f>
        <v>9.5210009760591838E-2</v>
      </c>
      <c r="U275" s="13">
        <f>SUM(R246:R275)/SUM(S246:S275)</f>
        <v>9.5210009760591838E-2</v>
      </c>
      <c r="V275" s="13">
        <v>9.6000000000000002E-2</v>
      </c>
      <c r="W275" s="51">
        <f t="shared" si="39"/>
        <v>9.5210009760591838E-2</v>
      </c>
      <c r="X275" s="47">
        <f>S275*W275</f>
        <v>14464.276119826181</v>
      </c>
      <c r="Y275" s="11">
        <f>F275*$W275</f>
        <v>0</v>
      </c>
      <c r="Z275" s="11">
        <f>K275*$W275</f>
        <v>7605.1946806575297</v>
      </c>
      <c r="AA275" s="11">
        <f>P275*$W275</f>
        <v>6859.0814391686517</v>
      </c>
    </row>
    <row r="276" spans="1:27" ht="15" x14ac:dyDescent="0.25">
      <c r="A276" s="9">
        <v>44451</v>
      </c>
      <c r="B276" s="26">
        <v>1</v>
      </c>
      <c r="C276" s="27">
        <v>10023.599999999999</v>
      </c>
      <c r="D276" s="28">
        <v>15649</v>
      </c>
      <c r="E276" s="30">
        <f t="shared" si="40"/>
        <v>10023.599999999999</v>
      </c>
      <c r="F276" s="31">
        <v>36177.300000000003</v>
      </c>
      <c r="G276" s="5">
        <v>2</v>
      </c>
      <c r="H276" s="25">
        <v>9622.2999999999975</v>
      </c>
      <c r="I276" s="12">
        <v>15649</v>
      </c>
      <c r="J276" s="17">
        <f t="shared" si="41"/>
        <v>9622.2999999999975</v>
      </c>
      <c r="K276" s="19">
        <v>105685.40000000001</v>
      </c>
      <c r="L276" s="26">
        <v>3</v>
      </c>
      <c r="M276" s="27">
        <v>7142.6</v>
      </c>
      <c r="N276" s="28">
        <v>16727</v>
      </c>
      <c r="O276" s="28">
        <f t="shared" si="42"/>
        <v>7142.6</v>
      </c>
      <c r="P276" s="35">
        <v>72855.899999999994</v>
      </c>
      <c r="Q276" s="14">
        <f t="shared" si="43"/>
        <v>26788.499999999993</v>
      </c>
      <c r="R276" s="14">
        <f t="shared" si="44"/>
        <v>26788.499999999993</v>
      </c>
      <c r="S276" s="39">
        <f>F276+K276+P276</f>
        <v>214718.6</v>
      </c>
      <c r="T276" s="13">
        <f>SUM(Q247:Q276)/SUM(S247:S276)</f>
        <v>9.5116098463306362E-2</v>
      </c>
      <c r="U276" s="13">
        <f>SUM(R247:R276)/SUM(S247:S276)</f>
        <v>9.5116098463306362E-2</v>
      </c>
      <c r="V276" s="13">
        <v>9.6000000000000002E-2</v>
      </c>
      <c r="W276" s="51">
        <f t="shared" si="39"/>
        <v>9.5116098463306362E-2</v>
      </c>
      <c r="X276" s="47">
        <f>S276*W276</f>
        <v>20423.195499503294</v>
      </c>
      <c r="Y276" s="11">
        <f>F276*$W276</f>
        <v>3441.0436289365734</v>
      </c>
      <c r="Z276" s="11">
        <f>K276*$W276</f>
        <v>10052.38291253392</v>
      </c>
      <c r="AA276" s="11">
        <f>P276*$W276</f>
        <v>6929.7689580328015</v>
      </c>
    </row>
    <row r="277" spans="1:27" ht="15" x14ac:dyDescent="0.25">
      <c r="A277" s="9">
        <v>44452</v>
      </c>
      <c r="B277" s="26">
        <v>1</v>
      </c>
      <c r="C277" s="27">
        <v>20264.100000000002</v>
      </c>
      <c r="D277" s="28">
        <v>15649</v>
      </c>
      <c r="E277" s="30">
        <f t="shared" si="40"/>
        <v>15649</v>
      </c>
      <c r="F277" s="31">
        <v>82946.699999999983</v>
      </c>
      <c r="G277" s="5">
        <v>2</v>
      </c>
      <c r="H277" s="25">
        <v>9595.3999999999978</v>
      </c>
      <c r="I277" s="12">
        <v>15649</v>
      </c>
      <c r="J277" s="17">
        <f t="shared" si="41"/>
        <v>9595.3999999999978</v>
      </c>
      <c r="K277" s="19">
        <v>92917.799999999988</v>
      </c>
      <c r="L277" s="26">
        <v>3</v>
      </c>
      <c r="M277" s="27">
        <v>7220.2000000000007</v>
      </c>
      <c r="N277" s="28">
        <v>16727</v>
      </c>
      <c r="O277" s="28">
        <f t="shared" si="42"/>
        <v>7220.2000000000007</v>
      </c>
      <c r="P277" s="35">
        <v>73462.8</v>
      </c>
      <c r="Q277" s="14">
        <f t="shared" si="43"/>
        <v>37079.699999999997</v>
      </c>
      <c r="R277" s="14">
        <f t="shared" si="44"/>
        <v>32464.6</v>
      </c>
      <c r="S277" s="39">
        <f>F277+K277+P277</f>
        <v>249327.3</v>
      </c>
      <c r="T277" s="13">
        <f>SUM(Q248:Q277)/SUM(S248:S277)</f>
        <v>9.6991384553687152E-2</v>
      </c>
      <c r="U277" s="13">
        <f>SUM(R248:R277)/SUM(S248:S277)</f>
        <v>9.6226713303256717E-2</v>
      </c>
      <c r="V277" s="13">
        <v>9.6000000000000002E-2</v>
      </c>
      <c r="W277" s="51">
        <f t="shared" si="39"/>
        <v>9.6000000000000002E-2</v>
      </c>
      <c r="X277" s="47">
        <f>S277*W277</f>
        <v>23935.4208</v>
      </c>
      <c r="Y277" s="11">
        <f>F277*$W277</f>
        <v>7962.8831999999984</v>
      </c>
      <c r="Z277" s="11">
        <f>K277*$W277</f>
        <v>8920.1088</v>
      </c>
      <c r="AA277" s="11">
        <f>P277*$W277</f>
        <v>7052.4288000000006</v>
      </c>
    </row>
    <row r="278" spans="1:27" ht="15" x14ac:dyDescent="0.25">
      <c r="A278" s="9">
        <v>44453</v>
      </c>
      <c r="B278" s="26">
        <v>1</v>
      </c>
      <c r="C278" s="27">
        <v>20735</v>
      </c>
      <c r="D278" s="28">
        <v>15649</v>
      </c>
      <c r="E278" s="30">
        <f t="shared" si="40"/>
        <v>15649</v>
      </c>
      <c r="F278" s="31">
        <v>93201.1</v>
      </c>
      <c r="G278" s="5">
        <v>2</v>
      </c>
      <c r="H278" s="25">
        <v>9843.2999999999993</v>
      </c>
      <c r="I278" s="12">
        <v>15649</v>
      </c>
      <c r="J278" s="17">
        <f t="shared" si="41"/>
        <v>9843.2999999999993</v>
      </c>
      <c r="K278" s="19">
        <v>99019.89999999998</v>
      </c>
      <c r="L278" s="26">
        <v>3</v>
      </c>
      <c r="M278" s="27">
        <v>7506.0000000000009</v>
      </c>
      <c r="N278" s="28">
        <v>16727</v>
      </c>
      <c r="O278" s="28">
        <f t="shared" si="42"/>
        <v>7506.0000000000009</v>
      </c>
      <c r="P278" s="35">
        <v>77108.299999999988</v>
      </c>
      <c r="Q278" s="14">
        <f t="shared" si="43"/>
        <v>38084.300000000003</v>
      </c>
      <c r="R278" s="14">
        <f t="shared" si="44"/>
        <v>32998.300000000003</v>
      </c>
      <c r="S278" s="39">
        <f>F278+K278+P278</f>
        <v>269329.3</v>
      </c>
      <c r="T278" s="13">
        <f>SUM(Q249:Q278)/SUM(S249:S278)</f>
        <v>9.8971884273728203E-2</v>
      </c>
      <c r="U278" s="13">
        <f>SUM(R249:R278)/SUM(S249:S278)</f>
        <v>9.7383635406389599E-2</v>
      </c>
      <c r="V278" s="13">
        <v>9.6000000000000002E-2</v>
      </c>
      <c r="W278" s="51">
        <f t="shared" si="39"/>
        <v>9.6000000000000002E-2</v>
      </c>
      <c r="X278" s="47">
        <f>S278*W278</f>
        <v>25855.612799999999</v>
      </c>
      <c r="Y278" s="11">
        <f>F278*$W278</f>
        <v>8947.3056000000015</v>
      </c>
      <c r="Z278" s="11">
        <f>K278*$W278</f>
        <v>9505.9103999999988</v>
      </c>
      <c r="AA278" s="11">
        <f>P278*$W278</f>
        <v>7402.3967999999986</v>
      </c>
    </row>
    <row r="279" spans="1:27" ht="15" x14ac:dyDescent="0.25">
      <c r="A279" s="9">
        <v>44454</v>
      </c>
      <c r="B279" s="26">
        <v>1</v>
      </c>
      <c r="C279" s="27">
        <v>21971.800000000003</v>
      </c>
      <c r="D279" s="28">
        <v>15649</v>
      </c>
      <c r="E279" s="30">
        <f t="shared" si="40"/>
        <v>15649</v>
      </c>
      <c r="F279" s="31">
        <v>93602.7</v>
      </c>
      <c r="G279" s="5">
        <v>2</v>
      </c>
      <c r="H279" s="25">
        <v>2085.4</v>
      </c>
      <c r="I279" s="12">
        <v>15649</v>
      </c>
      <c r="J279" s="17">
        <f t="shared" si="41"/>
        <v>2085.4</v>
      </c>
      <c r="K279" s="19">
        <v>11891.3</v>
      </c>
      <c r="L279" s="26">
        <v>3</v>
      </c>
      <c r="M279" s="27">
        <v>8606</v>
      </c>
      <c r="N279" s="28">
        <v>16727</v>
      </c>
      <c r="O279" s="28">
        <f t="shared" si="42"/>
        <v>8606</v>
      </c>
      <c r="P279" s="35">
        <v>88922.400000000023</v>
      </c>
      <c r="Q279" s="14">
        <f t="shared" si="43"/>
        <v>32663.200000000004</v>
      </c>
      <c r="R279" s="14">
        <f t="shared" si="44"/>
        <v>26340.400000000001</v>
      </c>
      <c r="S279" s="39">
        <f>F279+K279+P279</f>
        <v>194416.40000000002</v>
      </c>
      <c r="T279" s="13">
        <f>SUM(Q250:Q279)/SUM(S250:S279)</f>
        <v>0.10157381694858224</v>
      </c>
      <c r="U279" s="13">
        <f>SUM(R250:R279)/SUM(S250:S279)</f>
        <v>9.8930653644310584E-2</v>
      </c>
      <c r="V279" s="13">
        <v>9.6000000000000002E-2</v>
      </c>
      <c r="W279" s="51">
        <f t="shared" si="39"/>
        <v>9.6000000000000002E-2</v>
      </c>
      <c r="X279" s="47">
        <f>S279*W279</f>
        <v>18663.974400000003</v>
      </c>
      <c r="Y279" s="11">
        <f>F279*$W279</f>
        <v>8985.8592000000008</v>
      </c>
      <c r="Z279" s="11">
        <f>K279*$W279</f>
        <v>1141.5647999999999</v>
      </c>
      <c r="AA279" s="11">
        <f>P279*$W279</f>
        <v>8536.5504000000019</v>
      </c>
    </row>
    <row r="280" spans="1:27" ht="15" x14ac:dyDescent="0.25">
      <c r="A280" s="9">
        <v>44455</v>
      </c>
      <c r="B280" s="26">
        <v>1</v>
      </c>
      <c r="C280" s="27">
        <v>23714.500000000004</v>
      </c>
      <c r="D280" s="28">
        <v>15649</v>
      </c>
      <c r="E280" s="30">
        <f t="shared" si="40"/>
        <v>15649</v>
      </c>
      <c r="F280" s="31">
        <v>91968.5</v>
      </c>
      <c r="G280" s="5">
        <v>2</v>
      </c>
      <c r="H280" s="25">
        <v>0</v>
      </c>
      <c r="I280" s="12">
        <v>15649</v>
      </c>
      <c r="J280" s="12">
        <f t="shared" si="41"/>
        <v>0</v>
      </c>
      <c r="K280" s="19">
        <v>0</v>
      </c>
      <c r="L280" s="26">
        <v>3</v>
      </c>
      <c r="M280" s="27">
        <v>8953.9</v>
      </c>
      <c r="N280" s="28">
        <v>16727</v>
      </c>
      <c r="O280" s="28">
        <f t="shared" si="42"/>
        <v>8953.9</v>
      </c>
      <c r="P280" s="35">
        <v>91418.900000000009</v>
      </c>
      <c r="Q280" s="14">
        <f t="shared" si="43"/>
        <v>32668.400000000001</v>
      </c>
      <c r="R280" s="14">
        <f t="shared" si="44"/>
        <v>24602.9</v>
      </c>
      <c r="S280" s="39">
        <f>F280+K280+P280</f>
        <v>183387.40000000002</v>
      </c>
      <c r="T280" s="13">
        <f>SUM(Q251:Q280)/SUM(S251:S280)</f>
        <v>0.10469017472876949</v>
      </c>
      <c r="U280" s="13">
        <f>SUM(R251:R280)/SUM(S251:S280)</f>
        <v>0.1006815355550523</v>
      </c>
      <c r="V280" s="13">
        <v>9.6000000000000002E-2</v>
      </c>
      <c r="W280" s="51">
        <f t="shared" si="39"/>
        <v>9.6000000000000002E-2</v>
      </c>
      <c r="X280" s="47">
        <f>S280*W280</f>
        <v>17605.190400000003</v>
      </c>
      <c r="Y280" s="11">
        <f>F280*$W280</f>
        <v>8828.9760000000006</v>
      </c>
      <c r="Z280" s="11">
        <f>K280*$W280</f>
        <v>0</v>
      </c>
      <c r="AA280" s="11">
        <f>P280*$W280</f>
        <v>8776.2144000000008</v>
      </c>
    </row>
    <row r="281" spans="1:27" ht="15" x14ac:dyDescent="0.25">
      <c r="A281" s="9">
        <v>44456</v>
      </c>
      <c r="B281" s="26">
        <v>1</v>
      </c>
      <c r="C281" s="27">
        <v>29556.399999999998</v>
      </c>
      <c r="D281" s="28">
        <v>15649</v>
      </c>
      <c r="E281" s="30">
        <f t="shared" si="40"/>
        <v>15649</v>
      </c>
      <c r="F281" s="31">
        <v>78401.500000000015</v>
      </c>
      <c r="G281" s="5">
        <v>2</v>
      </c>
      <c r="H281" s="25">
        <v>0</v>
      </c>
      <c r="I281" s="12">
        <v>15649</v>
      </c>
      <c r="J281" s="12">
        <f t="shared" si="41"/>
        <v>0</v>
      </c>
      <c r="K281" s="19">
        <v>0</v>
      </c>
      <c r="L281" s="26">
        <v>3</v>
      </c>
      <c r="M281" s="27">
        <v>8466.1</v>
      </c>
      <c r="N281" s="28">
        <v>16727</v>
      </c>
      <c r="O281" s="28">
        <f t="shared" si="42"/>
        <v>8466.1</v>
      </c>
      <c r="P281" s="35">
        <v>85305.5</v>
      </c>
      <c r="Q281" s="14">
        <f t="shared" si="43"/>
        <v>38022.5</v>
      </c>
      <c r="R281" s="14">
        <f t="shared" si="44"/>
        <v>24115.1</v>
      </c>
      <c r="S281" s="39">
        <f>F281+K281+P281</f>
        <v>163707</v>
      </c>
      <c r="T281" s="13">
        <f>SUM(Q252:Q281)/SUM(S252:S281)</f>
        <v>0.10946710331711718</v>
      </c>
      <c r="U281" s="13">
        <f>SUM(R252:R281)/SUM(S252:S281)</f>
        <v>0.10305375973844859</v>
      </c>
      <c r="V281" s="13">
        <v>9.6000000000000002E-2</v>
      </c>
      <c r="W281" s="51">
        <f t="shared" si="39"/>
        <v>9.6000000000000002E-2</v>
      </c>
      <c r="X281" s="47">
        <f>S281*W281</f>
        <v>15715.872000000001</v>
      </c>
      <c r="Y281" s="11">
        <f>F281*$W281</f>
        <v>7526.5440000000017</v>
      </c>
      <c r="Z281" s="11">
        <f>K281*$W281</f>
        <v>0</v>
      </c>
      <c r="AA281" s="11">
        <f>P281*$W281</f>
        <v>8189.3280000000004</v>
      </c>
    </row>
    <row r="282" spans="1:27" ht="15" x14ac:dyDescent="0.25">
      <c r="A282" s="9">
        <v>44457</v>
      </c>
      <c r="B282" s="26">
        <v>1</v>
      </c>
      <c r="C282" s="27">
        <v>27098.700000000004</v>
      </c>
      <c r="D282" s="28">
        <v>15649</v>
      </c>
      <c r="E282" s="30">
        <f t="shared" si="40"/>
        <v>15649</v>
      </c>
      <c r="F282" s="31">
        <v>79186.999999999985</v>
      </c>
      <c r="G282" s="5">
        <v>2</v>
      </c>
      <c r="H282" s="25">
        <v>0</v>
      </c>
      <c r="I282" s="12">
        <v>15649</v>
      </c>
      <c r="J282" s="12">
        <f t="shared" si="41"/>
        <v>0</v>
      </c>
      <c r="K282" s="19">
        <v>0</v>
      </c>
      <c r="L282" s="26">
        <v>3</v>
      </c>
      <c r="M282" s="27">
        <v>7980.8999999999987</v>
      </c>
      <c r="N282" s="28">
        <v>16727</v>
      </c>
      <c r="O282" s="28">
        <f t="shared" si="42"/>
        <v>7980.8999999999987</v>
      </c>
      <c r="P282" s="35">
        <v>80276.700000000012</v>
      </c>
      <c r="Q282" s="14">
        <f t="shared" si="43"/>
        <v>35079.600000000006</v>
      </c>
      <c r="R282" s="14">
        <f t="shared" si="44"/>
        <v>23629.899999999998</v>
      </c>
      <c r="S282" s="39">
        <f>F282+K282+P282</f>
        <v>159463.70000000001</v>
      </c>
      <c r="T282" s="13">
        <f>SUM(Q253:Q282)/SUM(S253:S282)</f>
        <v>0.11292283501129444</v>
      </c>
      <c r="U282" s="13">
        <f>SUM(R253:R282)/SUM(S253:S282)</f>
        <v>0.10448283249396445</v>
      </c>
      <c r="V282" s="13">
        <v>9.6000000000000002E-2</v>
      </c>
      <c r="W282" s="51">
        <f t="shared" si="39"/>
        <v>9.6000000000000002E-2</v>
      </c>
      <c r="X282" s="47">
        <f>S282*W282</f>
        <v>15308.515200000002</v>
      </c>
      <c r="Y282" s="11">
        <f>F282*$W282</f>
        <v>7601.9519999999984</v>
      </c>
      <c r="Z282" s="11">
        <f>K282*$W282</f>
        <v>0</v>
      </c>
      <c r="AA282" s="11">
        <f>P282*$W282</f>
        <v>7706.5632000000014</v>
      </c>
    </row>
    <row r="283" spans="1:27" ht="15" x14ac:dyDescent="0.25">
      <c r="A283" s="9">
        <v>44458</v>
      </c>
      <c r="B283" s="26">
        <v>1</v>
      </c>
      <c r="C283" s="27">
        <v>28652</v>
      </c>
      <c r="D283" s="28">
        <v>15649</v>
      </c>
      <c r="E283" s="30">
        <f t="shared" si="40"/>
        <v>15649</v>
      </c>
      <c r="F283" s="31">
        <v>78498.100000000006</v>
      </c>
      <c r="G283" s="5">
        <v>2</v>
      </c>
      <c r="H283" s="25">
        <v>0</v>
      </c>
      <c r="I283" s="12">
        <v>15649</v>
      </c>
      <c r="J283" s="12">
        <f t="shared" si="41"/>
        <v>0</v>
      </c>
      <c r="K283" s="19">
        <v>0</v>
      </c>
      <c r="L283" s="26">
        <v>3</v>
      </c>
      <c r="M283" s="27">
        <v>7805.6999999999989</v>
      </c>
      <c r="N283" s="28">
        <v>16727</v>
      </c>
      <c r="O283" s="28">
        <f t="shared" si="42"/>
        <v>7805.6999999999989</v>
      </c>
      <c r="P283" s="35">
        <v>78418.899999999994</v>
      </c>
      <c r="Q283" s="14">
        <f t="shared" si="43"/>
        <v>36457.699999999997</v>
      </c>
      <c r="R283" s="14">
        <f t="shared" si="44"/>
        <v>23454.699999999997</v>
      </c>
      <c r="S283" s="39">
        <f>F283+K283+P283</f>
        <v>156917</v>
      </c>
      <c r="T283" s="13">
        <f>SUM(Q254:Q283)/SUM(S254:S283)</f>
        <v>0.11733670512859758</v>
      </c>
      <c r="U283" s="13">
        <f>SUM(R254:R283)/SUM(S254:S283)</f>
        <v>0.10654179643204406</v>
      </c>
      <c r="V283" s="13">
        <v>9.6000000000000002E-2</v>
      </c>
      <c r="W283" s="51">
        <f t="shared" si="39"/>
        <v>9.6000000000000002E-2</v>
      </c>
      <c r="X283" s="47">
        <f>S283*W283</f>
        <v>15064.032000000001</v>
      </c>
      <c r="Y283" s="11">
        <f>F283*$W283</f>
        <v>7535.8176000000003</v>
      </c>
      <c r="Z283" s="11">
        <f>K283*$W283</f>
        <v>0</v>
      </c>
      <c r="AA283" s="11">
        <f>P283*$W283</f>
        <v>7528.2143999999998</v>
      </c>
    </row>
    <row r="284" spans="1:27" ht="15" x14ac:dyDescent="0.25">
      <c r="A284" s="9">
        <v>44459</v>
      </c>
      <c r="B284" s="26">
        <v>1</v>
      </c>
      <c r="C284" s="27">
        <v>28791.799999999996</v>
      </c>
      <c r="D284" s="28">
        <v>15649</v>
      </c>
      <c r="E284" s="30">
        <f t="shared" si="40"/>
        <v>15649</v>
      </c>
      <c r="F284" s="31">
        <v>78179.900000000009</v>
      </c>
      <c r="G284" s="5">
        <v>2</v>
      </c>
      <c r="H284" s="25">
        <v>0</v>
      </c>
      <c r="I284" s="12">
        <v>15649</v>
      </c>
      <c r="J284" s="12">
        <f t="shared" si="41"/>
        <v>0</v>
      </c>
      <c r="K284" s="19">
        <v>0</v>
      </c>
      <c r="L284" s="26">
        <v>3</v>
      </c>
      <c r="M284" s="27">
        <v>7954.3</v>
      </c>
      <c r="N284" s="28">
        <v>16727</v>
      </c>
      <c r="O284" s="28">
        <f t="shared" si="42"/>
        <v>7954.3</v>
      </c>
      <c r="P284" s="35">
        <v>79927.100000000006</v>
      </c>
      <c r="Q284" s="14">
        <f t="shared" si="43"/>
        <v>36746.1</v>
      </c>
      <c r="R284" s="14">
        <f t="shared" si="44"/>
        <v>23603.3</v>
      </c>
      <c r="S284" s="39">
        <f>F284+K284+P284</f>
        <v>158107</v>
      </c>
      <c r="T284" s="13">
        <f>SUM(Q255:Q284)/SUM(S255:S284)</f>
        <v>0.12119146988334507</v>
      </c>
      <c r="U284" s="13">
        <f>SUM(R255:R284)/SUM(S255:S284)</f>
        <v>0.10798672081817409</v>
      </c>
      <c r="V284" s="13">
        <v>9.6000000000000002E-2</v>
      </c>
      <c r="W284" s="51">
        <f t="shared" si="39"/>
        <v>9.6000000000000002E-2</v>
      </c>
      <c r="X284" s="47">
        <f>S284*W284</f>
        <v>15178.272000000001</v>
      </c>
      <c r="Y284" s="11">
        <f>F284*$W284</f>
        <v>7505.2704000000012</v>
      </c>
      <c r="Z284" s="11">
        <f>K284*$W284</f>
        <v>0</v>
      </c>
      <c r="AA284" s="11">
        <f>P284*$W284</f>
        <v>7673.0016000000005</v>
      </c>
    </row>
    <row r="285" spans="1:27" ht="15" x14ac:dyDescent="0.25">
      <c r="A285" s="9">
        <v>44460</v>
      </c>
      <c r="B285" s="26">
        <v>1</v>
      </c>
      <c r="C285" s="27">
        <v>27874.7</v>
      </c>
      <c r="D285" s="28">
        <v>15649</v>
      </c>
      <c r="E285" s="30">
        <f t="shared" si="40"/>
        <v>15649</v>
      </c>
      <c r="F285" s="31">
        <v>77277</v>
      </c>
      <c r="G285" s="5">
        <v>2</v>
      </c>
      <c r="H285" s="25">
        <v>0</v>
      </c>
      <c r="I285" s="12">
        <v>15649</v>
      </c>
      <c r="J285" s="12">
        <f t="shared" si="41"/>
        <v>0</v>
      </c>
      <c r="K285" s="19">
        <v>0</v>
      </c>
      <c r="L285" s="26">
        <v>3</v>
      </c>
      <c r="M285" s="27">
        <v>7850.8000000000011</v>
      </c>
      <c r="N285" s="28">
        <v>16727</v>
      </c>
      <c r="O285" s="28">
        <f t="shared" si="42"/>
        <v>7850.8000000000011</v>
      </c>
      <c r="P285" s="35">
        <v>79050.899999999994</v>
      </c>
      <c r="Q285" s="14">
        <f t="shared" si="43"/>
        <v>35725.5</v>
      </c>
      <c r="R285" s="14">
        <f t="shared" si="44"/>
        <v>23499.800000000003</v>
      </c>
      <c r="S285" s="39">
        <f>F285+K285+P285</f>
        <v>156327.9</v>
      </c>
      <c r="T285" s="13">
        <f>SUM(Q256:Q285)/SUM(S256:S285)</f>
        <v>0.12522495341245313</v>
      </c>
      <c r="U285" s="13">
        <f>SUM(R256:R285)/SUM(S256:S285)</f>
        <v>0.10974664989853387</v>
      </c>
      <c r="V285" s="13">
        <v>9.6000000000000002E-2</v>
      </c>
      <c r="W285" s="51">
        <f t="shared" si="39"/>
        <v>9.6000000000000002E-2</v>
      </c>
      <c r="X285" s="47">
        <f>S285*W285</f>
        <v>15007.4784</v>
      </c>
      <c r="Y285" s="11">
        <f>F285*$W285</f>
        <v>7418.5920000000006</v>
      </c>
      <c r="Z285" s="11">
        <f>K285*$W285</f>
        <v>0</v>
      </c>
      <c r="AA285" s="11">
        <f>P285*$W285</f>
        <v>7588.8863999999994</v>
      </c>
    </row>
    <row r="286" spans="1:27" ht="15" x14ac:dyDescent="0.25">
      <c r="A286" s="9">
        <v>44461</v>
      </c>
      <c r="B286" s="26">
        <v>1</v>
      </c>
      <c r="C286" s="27">
        <v>20156.499999999996</v>
      </c>
      <c r="D286" s="28">
        <v>15649</v>
      </c>
      <c r="E286" s="30">
        <f t="shared" si="40"/>
        <v>15649</v>
      </c>
      <c r="F286" s="31">
        <v>78290.500000000015</v>
      </c>
      <c r="G286" s="5">
        <v>2</v>
      </c>
      <c r="H286" s="25">
        <v>0</v>
      </c>
      <c r="I286" s="12">
        <v>15649</v>
      </c>
      <c r="J286" s="12">
        <f t="shared" si="41"/>
        <v>0</v>
      </c>
      <c r="K286" s="19">
        <v>0</v>
      </c>
      <c r="L286" s="26">
        <v>3</v>
      </c>
      <c r="M286" s="27">
        <v>7979.5999999999995</v>
      </c>
      <c r="N286" s="28">
        <v>16727</v>
      </c>
      <c r="O286" s="28">
        <f t="shared" si="42"/>
        <v>7979.5999999999995</v>
      </c>
      <c r="P286" s="35">
        <v>82355.399999999994</v>
      </c>
      <c r="Q286" s="14">
        <f t="shared" si="43"/>
        <v>28136.099999999995</v>
      </c>
      <c r="R286" s="14">
        <f t="shared" si="44"/>
        <v>23628.6</v>
      </c>
      <c r="S286" s="39">
        <f>F286+K286+P286</f>
        <v>160645.90000000002</v>
      </c>
      <c r="T286" s="13">
        <f>SUM(Q257:Q286)/SUM(S257:S286)</f>
        <v>0.12762768058376922</v>
      </c>
      <c r="U286" s="13">
        <f>SUM(R257:R286)/SUM(S257:S286)</f>
        <v>0.11119877693102227</v>
      </c>
      <c r="V286" s="13">
        <v>9.6000000000000002E-2</v>
      </c>
      <c r="W286" s="51">
        <f t="shared" si="39"/>
        <v>9.6000000000000002E-2</v>
      </c>
      <c r="X286" s="47">
        <f>S286*W286</f>
        <v>15422.006400000002</v>
      </c>
      <c r="Y286" s="11">
        <f>F286*$W286</f>
        <v>7515.8880000000017</v>
      </c>
      <c r="Z286" s="11">
        <f>K286*$W286</f>
        <v>0</v>
      </c>
      <c r="AA286" s="11">
        <f>P286*$W286</f>
        <v>7906.1183999999994</v>
      </c>
    </row>
    <row r="287" spans="1:27" ht="15" x14ac:dyDescent="0.25">
      <c r="A287" s="9">
        <v>44462</v>
      </c>
      <c r="B287" s="26">
        <v>1</v>
      </c>
      <c r="C287" s="27">
        <v>25896.2</v>
      </c>
      <c r="D287" s="28">
        <v>15649</v>
      </c>
      <c r="E287" s="30">
        <f t="shared" si="40"/>
        <v>15649</v>
      </c>
      <c r="F287" s="31">
        <v>77546.8</v>
      </c>
      <c r="G287" s="5">
        <v>2</v>
      </c>
      <c r="H287" s="25">
        <v>0</v>
      </c>
      <c r="I287" s="12">
        <v>15649</v>
      </c>
      <c r="J287" s="12">
        <f t="shared" si="41"/>
        <v>0</v>
      </c>
      <c r="K287" s="19">
        <v>0</v>
      </c>
      <c r="L287" s="26">
        <v>3</v>
      </c>
      <c r="M287" s="27">
        <v>9486.0000000000018</v>
      </c>
      <c r="N287" s="28">
        <v>16727</v>
      </c>
      <c r="O287" s="28">
        <f t="shared" si="42"/>
        <v>9486.0000000000018</v>
      </c>
      <c r="P287" s="35">
        <v>99133.200000000012</v>
      </c>
      <c r="Q287" s="14">
        <f t="shared" si="43"/>
        <v>35382.200000000004</v>
      </c>
      <c r="R287" s="14">
        <f t="shared" si="44"/>
        <v>25135</v>
      </c>
      <c r="S287" s="39">
        <f>F287+K287+P287</f>
        <v>176680</v>
      </c>
      <c r="T287" s="13">
        <f>SUM(Q258:Q287)/SUM(S258:S287)</f>
        <v>0.13117702298310871</v>
      </c>
      <c r="U287" s="13">
        <f>SUM(R258:R287)/SUM(S258:S287)</f>
        <v>0.11275538184397046</v>
      </c>
      <c r="V287" s="13">
        <v>9.6000000000000002E-2</v>
      </c>
      <c r="W287" s="51">
        <f t="shared" si="39"/>
        <v>9.6000000000000002E-2</v>
      </c>
      <c r="X287" s="47">
        <f>S287*W287</f>
        <v>16961.28</v>
      </c>
      <c r="Y287" s="11">
        <f>F287*$W287</f>
        <v>7444.4928</v>
      </c>
      <c r="Z287" s="11">
        <f>K287*$W287</f>
        <v>0</v>
      </c>
      <c r="AA287" s="11">
        <f>P287*$W287</f>
        <v>9516.7872000000007</v>
      </c>
    </row>
    <row r="288" spans="1:27" ht="15" x14ac:dyDescent="0.25">
      <c r="A288" s="9">
        <v>44463</v>
      </c>
      <c r="B288" s="26">
        <v>1</v>
      </c>
      <c r="C288" s="27">
        <v>27094.500000000004</v>
      </c>
      <c r="D288" s="28">
        <v>15649</v>
      </c>
      <c r="E288" s="30">
        <f t="shared" si="40"/>
        <v>15649</v>
      </c>
      <c r="F288" s="31">
        <v>77152.299999999988</v>
      </c>
      <c r="G288" s="5">
        <v>2</v>
      </c>
      <c r="H288" s="25">
        <v>0</v>
      </c>
      <c r="I288" s="12">
        <v>15649</v>
      </c>
      <c r="J288" s="12">
        <f t="shared" si="41"/>
        <v>0</v>
      </c>
      <c r="K288" s="19">
        <v>0</v>
      </c>
      <c r="L288" s="26">
        <v>3</v>
      </c>
      <c r="M288" s="27">
        <v>8942.4</v>
      </c>
      <c r="N288" s="28">
        <v>16727</v>
      </c>
      <c r="O288" s="28">
        <f t="shared" si="42"/>
        <v>8942.4</v>
      </c>
      <c r="P288" s="35">
        <v>91235.299999999974</v>
      </c>
      <c r="Q288" s="14">
        <f t="shared" si="43"/>
        <v>36036.9</v>
      </c>
      <c r="R288" s="14">
        <f t="shared" si="44"/>
        <v>24591.4</v>
      </c>
      <c r="S288" s="39">
        <f>F288+K288+P288</f>
        <v>168387.59999999998</v>
      </c>
      <c r="T288" s="13">
        <f>SUM(Q259:Q288)/SUM(S259:S288)</f>
        <v>0.13473179453682319</v>
      </c>
      <c r="U288" s="13">
        <f>SUM(R259:R288)/SUM(S259:S288)</f>
        <v>0.11398174388930295</v>
      </c>
      <c r="V288" s="13">
        <v>9.6000000000000002E-2</v>
      </c>
      <c r="W288" s="51">
        <f t="shared" si="39"/>
        <v>9.6000000000000002E-2</v>
      </c>
      <c r="X288" s="47">
        <f>S288*W288</f>
        <v>16165.209599999998</v>
      </c>
      <c r="Y288" s="11">
        <f>F288*$W288</f>
        <v>7406.6207999999988</v>
      </c>
      <c r="Z288" s="11">
        <f>K288*$W288</f>
        <v>0</v>
      </c>
      <c r="AA288" s="11">
        <f>P288*$W288</f>
        <v>8758.5887999999977</v>
      </c>
    </row>
    <row r="289" spans="1:27" ht="15" x14ac:dyDescent="0.25">
      <c r="A289" s="9">
        <v>44464</v>
      </c>
      <c r="B289" s="26">
        <v>1</v>
      </c>
      <c r="C289" s="27">
        <v>27822.3</v>
      </c>
      <c r="D289" s="28">
        <v>15649</v>
      </c>
      <c r="E289" s="30">
        <f t="shared" si="40"/>
        <v>15649</v>
      </c>
      <c r="F289" s="31">
        <v>77494.2</v>
      </c>
      <c r="G289" s="5">
        <v>2</v>
      </c>
      <c r="H289" s="25">
        <v>0</v>
      </c>
      <c r="I289" s="12">
        <v>15649</v>
      </c>
      <c r="J289" s="12">
        <f t="shared" si="41"/>
        <v>0</v>
      </c>
      <c r="K289" s="19">
        <v>0</v>
      </c>
      <c r="L289" s="26">
        <v>3</v>
      </c>
      <c r="M289" s="27">
        <v>7816.7999999999993</v>
      </c>
      <c r="N289" s="28">
        <v>16727</v>
      </c>
      <c r="O289" s="28">
        <f t="shared" si="42"/>
        <v>7816.7999999999993</v>
      </c>
      <c r="P289" s="35">
        <v>78916.800000000003</v>
      </c>
      <c r="Q289" s="14">
        <f t="shared" si="43"/>
        <v>35639.1</v>
      </c>
      <c r="R289" s="14">
        <f t="shared" si="44"/>
        <v>23465.8</v>
      </c>
      <c r="S289" s="39">
        <f>F289+K289+P289</f>
        <v>156411</v>
      </c>
      <c r="T289" s="13">
        <f>SUM(Q260:Q289)/SUM(S260:S289)</f>
        <v>0.13930150020165333</v>
      </c>
      <c r="U289" s="13">
        <f>SUM(R260:R289)/SUM(S260:S289)</f>
        <v>0.11595460977382571</v>
      </c>
      <c r="V289" s="13">
        <v>9.6000000000000002E-2</v>
      </c>
      <c r="W289" s="51">
        <f t="shared" si="39"/>
        <v>9.6000000000000002E-2</v>
      </c>
      <c r="X289" s="47">
        <f>S289*W289</f>
        <v>15015.456</v>
      </c>
      <c r="Y289" s="11">
        <f>F289*$W289</f>
        <v>7439.4431999999997</v>
      </c>
      <c r="Z289" s="11">
        <f>K289*$W289</f>
        <v>0</v>
      </c>
      <c r="AA289" s="11">
        <f>P289*$W289</f>
        <v>7576.0128000000004</v>
      </c>
    </row>
    <row r="290" spans="1:27" ht="15" x14ac:dyDescent="0.25">
      <c r="A290" s="9">
        <v>44465</v>
      </c>
      <c r="B290" s="26">
        <v>1</v>
      </c>
      <c r="C290" s="27">
        <v>13647</v>
      </c>
      <c r="D290" s="28">
        <v>15649</v>
      </c>
      <c r="E290" s="30">
        <f t="shared" si="40"/>
        <v>13647</v>
      </c>
      <c r="F290" s="31">
        <v>86222.500000000015</v>
      </c>
      <c r="G290" s="5">
        <v>2</v>
      </c>
      <c r="H290" s="25">
        <v>0</v>
      </c>
      <c r="I290" s="12">
        <v>15649</v>
      </c>
      <c r="J290" s="12">
        <f t="shared" si="41"/>
        <v>0</v>
      </c>
      <c r="K290" s="19">
        <v>0</v>
      </c>
      <c r="L290" s="26">
        <v>3</v>
      </c>
      <c r="M290" s="27">
        <v>598.70000000000005</v>
      </c>
      <c r="N290" s="28">
        <v>16727</v>
      </c>
      <c r="O290" s="28">
        <f t="shared" si="42"/>
        <v>598.70000000000005</v>
      </c>
      <c r="P290" s="35">
        <v>6407.1</v>
      </c>
      <c r="Q290" s="14">
        <f t="shared" si="43"/>
        <v>14245.7</v>
      </c>
      <c r="R290" s="14">
        <f t="shared" si="44"/>
        <v>14245.7</v>
      </c>
      <c r="S290" s="39">
        <f>F290+K290+P290</f>
        <v>92629.60000000002</v>
      </c>
      <c r="T290" s="13">
        <f>SUM(Q261:Q290)/SUM(S261:S290)</f>
        <v>0.1416190739092214</v>
      </c>
      <c r="U290" s="13">
        <f>SUM(R261:R290)/SUM(S261:S290)</f>
        <v>0.11756523955553906</v>
      </c>
      <c r="V290" s="13">
        <v>9.6000000000000002E-2</v>
      </c>
      <c r="W290" s="51">
        <f t="shared" si="39"/>
        <v>9.6000000000000002E-2</v>
      </c>
      <c r="X290" s="47">
        <f>S290*W290</f>
        <v>8892.4416000000019</v>
      </c>
      <c r="Y290" s="11">
        <f>F290*$W290</f>
        <v>8277.3600000000024</v>
      </c>
      <c r="Z290" s="11">
        <f>K290*$W290</f>
        <v>0</v>
      </c>
      <c r="AA290" s="11">
        <f>P290*$W290</f>
        <v>615.08160000000009</v>
      </c>
    </row>
    <row r="291" spans="1:27" ht="15" x14ac:dyDescent="0.25">
      <c r="A291" s="9">
        <v>44466</v>
      </c>
      <c r="B291" s="26">
        <v>1</v>
      </c>
      <c r="C291" s="27">
        <v>25890.099999999995</v>
      </c>
      <c r="D291" s="28">
        <v>15649</v>
      </c>
      <c r="E291" s="30">
        <f t="shared" si="40"/>
        <v>15649</v>
      </c>
      <c r="F291" s="31">
        <v>78874.399999999994</v>
      </c>
      <c r="G291" s="5">
        <v>2</v>
      </c>
      <c r="H291" s="25">
        <v>0</v>
      </c>
      <c r="I291" s="12">
        <v>15649</v>
      </c>
      <c r="J291" s="12">
        <f t="shared" si="41"/>
        <v>0</v>
      </c>
      <c r="K291" s="19">
        <v>0</v>
      </c>
      <c r="L291" s="26">
        <v>3</v>
      </c>
      <c r="M291" s="27">
        <v>0</v>
      </c>
      <c r="N291" s="28">
        <v>16727</v>
      </c>
      <c r="O291" s="28">
        <f t="shared" si="42"/>
        <v>0</v>
      </c>
      <c r="P291" s="35">
        <v>0</v>
      </c>
      <c r="Q291" s="14">
        <f t="shared" si="43"/>
        <v>25890.099999999995</v>
      </c>
      <c r="R291" s="14">
        <f t="shared" si="44"/>
        <v>15649</v>
      </c>
      <c r="S291" s="39">
        <f>F291+K291+P291</f>
        <v>78874.399999999994</v>
      </c>
      <c r="T291" s="13">
        <f>SUM(Q262:Q291)/SUM(S262:S291)</f>
        <v>0.14692930549521288</v>
      </c>
      <c r="U291" s="13">
        <f>SUM(R262:R291)/SUM(S262:S291)</f>
        <v>0.12009689770136414</v>
      </c>
      <c r="V291" s="13">
        <v>9.6000000000000002E-2</v>
      </c>
      <c r="W291" s="51">
        <f t="shared" si="39"/>
        <v>9.6000000000000002E-2</v>
      </c>
      <c r="X291" s="47">
        <f>S291*W291</f>
        <v>7571.9423999999999</v>
      </c>
      <c r="Y291" s="11">
        <f>F291*$W291</f>
        <v>7571.9423999999999</v>
      </c>
      <c r="Z291" s="11">
        <f>K291*$W291</f>
        <v>0</v>
      </c>
      <c r="AA291" s="11">
        <f>P291*$W291</f>
        <v>0</v>
      </c>
    </row>
    <row r="292" spans="1:27" ht="15" x14ac:dyDescent="0.25">
      <c r="A292" s="9">
        <v>44467</v>
      </c>
      <c r="B292" s="26">
        <v>1</v>
      </c>
      <c r="C292" s="27">
        <v>27901.200000000001</v>
      </c>
      <c r="D292" s="28">
        <v>15649</v>
      </c>
      <c r="E292" s="30">
        <f t="shared" si="40"/>
        <v>15649</v>
      </c>
      <c r="F292" s="31">
        <v>78597.900000000009</v>
      </c>
      <c r="G292" s="5">
        <v>2</v>
      </c>
      <c r="H292" s="25">
        <v>0</v>
      </c>
      <c r="I292" s="12">
        <v>15649</v>
      </c>
      <c r="J292" s="12">
        <f t="shared" si="41"/>
        <v>0</v>
      </c>
      <c r="K292" s="19">
        <v>0</v>
      </c>
      <c r="L292" s="26">
        <v>3</v>
      </c>
      <c r="M292" s="27">
        <v>0</v>
      </c>
      <c r="N292" s="28">
        <v>16727</v>
      </c>
      <c r="O292" s="28">
        <f t="shared" si="42"/>
        <v>0</v>
      </c>
      <c r="P292" s="35">
        <v>0</v>
      </c>
      <c r="Q292" s="14">
        <f t="shared" si="43"/>
        <v>27901.200000000001</v>
      </c>
      <c r="R292" s="14">
        <f t="shared" si="44"/>
        <v>15649</v>
      </c>
      <c r="S292" s="39">
        <f>F292+K292+P292</f>
        <v>78597.900000000009</v>
      </c>
      <c r="T292" s="13">
        <f>SUM(Q263:Q292)/SUM(S263:S292)</f>
        <v>0.15286885270735065</v>
      </c>
      <c r="U292" s="13">
        <f>SUM(R263:R292)/SUM(S263:S292)</f>
        <v>0.12283771367562367</v>
      </c>
      <c r="V292" s="13">
        <v>9.6000000000000002E-2</v>
      </c>
      <c r="W292" s="51">
        <f t="shared" ref="W292:W355" si="45">MIN(T292:V292)</f>
        <v>9.6000000000000002E-2</v>
      </c>
      <c r="X292" s="47">
        <f>S292*W292</f>
        <v>7545.3984000000009</v>
      </c>
      <c r="Y292" s="11">
        <f>F292*$W292</f>
        <v>7545.3984000000009</v>
      </c>
      <c r="Z292" s="11">
        <f>K292*$W292</f>
        <v>0</v>
      </c>
      <c r="AA292" s="11">
        <f>P292*$W292</f>
        <v>0</v>
      </c>
    </row>
    <row r="293" spans="1:27" ht="15" x14ac:dyDescent="0.25">
      <c r="A293" s="9">
        <v>44468</v>
      </c>
      <c r="B293" s="26">
        <v>1</v>
      </c>
      <c r="C293" s="27">
        <v>28368.400000000001</v>
      </c>
      <c r="D293" s="28">
        <v>15649</v>
      </c>
      <c r="E293" s="30">
        <f t="shared" si="40"/>
        <v>15649</v>
      </c>
      <c r="F293" s="31">
        <v>76922.400000000009</v>
      </c>
      <c r="G293" s="5">
        <v>2</v>
      </c>
      <c r="H293" s="25">
        <v>0</v>
      </c>
      <c r="I293" s="12">
        <v>15649</v>
      </c>
      <c r="J293" s="12">
        <f t="shared" si="41"/>
        <v>0</v>
      </c>
      <c r="K293" s="19">
        <v>0</v>
      </c>
      <c r="L293" s="26">
        <v>3</v>
      </c>
      <c r="M293" s="27">
        <v>0</v>
      </c>
      <c r="N293" s="28">
        <v>16727</v>
      </c>
      <c r="O293" s="28">
        <f t="shared" si="42"/>
        <v>0</v>
      </c>
      <c r="P293" s="35">
        <v>0</v>
      </c>
      <c r="Q293" s="14">
        <f t="shared" si="43"/>
        <v>28368.400000000001</v>
      </c>
      <c r="R293" s="14">
        <f t="shared" si="44"/>
        <v>15649</v>
      </c>
      <c r="S293" s="39">
        <f>F293+K293+P293</f>
        <v>76922.400000000009</v>
      </c>
      <c r="T293" s="13">
        <f>SUM(Q264:Q293)/SUM(S264:S293)</f>
        <v>0.15905847861262717</v>
      </c>
      <c r="U293" s="13">
        <f>SUM(R264:R293)/SUM(S264:S293)</f>
        <v>0.12536315474218654</v>
      </c>
      <c r="V293" s="13">
        <v>9.6000000000000002E-2</v>
      </c>
      <c r="W293" s="51">
        <f t="shared" si="45"/>
        <v>9.6000000000000002E-2</v>
      </c>
      <c r="X293" s="47">
        <f>S293*W293</f>
        <v>7384.550400000001</v>
      </c>
      <c r="Y293" s="11">
        <f>F293*$W293</f>
        <v>7384.550400000001</v>
      </c>
      <c r="Z293" s="11">
        <f>K293*$W293</f>
        <v>0</v>
      </c>
      <c r="AA293" s="11">
        <f>P293*$W293</f>
        <v>0</v>
      </c>
    </row>
    <row r="294" spans="1:27" ht="15" x14ac:dyDescent="0.25">
      <c r="A294" s="9">
        <v>44469</v>
      </c>
      <c r="B294" s="26">
        <v>1</v>
      </c>
      <c r="C294" s="27">
        <v>20162.400000000005</v>
      </c>
      <c r="D294" s="28">
        <v>15649</v>
      </c>
      <c r="E294" s="30">
        <f t="shared" si="40"/>
        <v>15649</v>
      </c>
      <c r="F294" s="31">
        <v>76643.099999999991</v>
      </c>
      <c r="G294" s="5">
        <v>2</v>
      </c>
      <c r="H294" s="25">
        <v>0</v>
      </c>
      <c r="I294" s="12">
        <v>15649</v>
      </c>
      <c r="J294" s="12">
        <f t="shared" si="41"/>
        <v>0</v>
      </c>
      <c r="K294" s="19">
        <v>0</v>
      </c>
      <c r="L294" s="26">
        <v>3</v>
      </c>
      <c r="M294" s="27">
        <v>0</v>
      </c>
      <c r="N294" s="28">
        <v>16727</v>
      </c>
      <c r="O294" s="28">
        <f t="shared" si="42"/>
        <v>0</v>
      </c>
      <c r="P294" s="35">
        <v>0</v>
      </c>
      <c r="Q294" s="14">
        <f t="shared" si="43"/>
        <v>20162.400000000005</v>
      </c>
      <c r="R294" s="14">
        <f t="shared" si="44"/>
        <v>15649</v>
      </c>
      <c r="S294" s="39">
        <f>F294+K294+P294</f>
        <v>76643.099999999991</v>
      </c>
      <c r="T294" s="13">
        <f>SUM(Q265:Q294)/SUM(S265:S294)</f>
        <v>0.16296563500420633</v>
      </c>
      <c r="U294" s="13">
        <f>SUM(R265:R294)/SUM(S265:S294)</f>
        <v>0.12755310291860514</v>
      </c>
      <c r="V294" s="13">
        <v>9.6000000000000002E-2</v>
      </c>
      <c r="W294" s="51">
        <f t="shared" si="45"/>
        <v>9.6000000000000002E-2</v>
      </c>
      <c r="X294" s="47">
        <f>S294*W294</f>
        <v>7357.7375999999995</v>
      </c>
      <c r="Y294" s="11">
        <f>F294*$W294</f>
        <v>7357.7375999999995</v>
      </c>
      <c r="Z294" s="11">
        <f>K294*$W294</f>
        <v>0</v>
      </c>
      <c r="AA294" s="11">
        <f>P294*$W294</f>
        <v>0</v>
      </c>
    </row>
    <row r="295" spans="1:27" ht="15" x14ac:dyDescent="0.25">
      <c r="A295" s="9">
        <v>44470</v>
      </c>
      <c r="B295" s="26">
        <v>1</v>
      </c>
      <c r="C295" s="27">
        <v>12094.300000000001</v>
      </c>
      <c r="D295" s="28">
        <v>15649</v>
      </c>
      <c r="E295" s="30">
        <f t="shared" si="40"/>
        <v>12094.300000000001</v>
      </c>
      <c r="F295" s="31">
        <v>76224.000000000015</v>
      </c>
      <c r="G295" s="5">
        <v>2</v>
      </c>
      <c r="H295" s="25">
        <v>0</v>
      </c>
      <c r="I295" s="12">
        <v>15649</v>
      </c>
      <c r="J295" s="12">
        <f t="shared" si="41"/>
        <v>0</v>
      </c>
      <c r="K295" s="19">
        <v>0</v>
      </c>
      <c r="L295" s="26">
        <v>3</v>
      </c>
      <c r="M295" s="27">
        <v>0</v>
      </c>
      <c r="N295" s="28">
        <v>16727</v>
      </c>
      <c r="O295" s="28">
        <f t="shared" si="42"/>
        <v>0</v>
      </c>
      <c r="P295" s="35">
        <v>0</v>
      </c>
      <c r="Q295" s="14">
        <f t="shared" si="43"/>
        <v>12094.300000000001</v>
      </c>
      <c r="R295" s="14">
        <f t="shared" si="44"/>
        <v>12094.300000000001</v>
      </c>
      <c r="S295" s="39">
        <f>F295+K295+P295</f>
        <v>76224.000000000015</v>
      </c>
      <c r="T295" s="13">
        <f>SUM(Q266:Q295)/SUM(S266:S295)</f>
        <v>0.16489653102460999</v>
      </c>
      <c r="U295" s="13">
        <f>SUM(R266:R295)/SUM(S266:S295)</f>
        <v>0.12873953407923616</v>
      </c>
      <c r="V295" s="13">
        <v>9.6000000000000002E-2</v>
      </c>
      <c r="W295" s="51">
        <f t="shared" si="45"/>
        <v>9.6000000000000002E-2</v>
      </c>
      <c r="X295" s="47">
        <f>S295*W295</f>
        <v>7317.5040000000017</v>
      </c>
      <c r="Y295" s="11">
        <f>F295*$W295</f>
        <v>7317.5040000000017</v>
      </c>
      <c r="Z295" s="11">
        <f>K295*$W295</f>
        <v>0</v>
      </c>
      <c r="AA295" s="11">
        <f>P295*$W295</f>
        <v>0</v>
      </c>
    </row>
    <row r="296" spans="1:27" ht="15" x14ac:dyDescent="0.25">
      <c r="A296" s="9">
        <v>44471</v>
      </c>
      <c r="B296" s="26">
        <v>1</v>
      </c>
      <c r="C296" s="27">
        <v>10146.4</v>
      </c>
      <c r="D296" s="28">
        <v>15649</v>
      </c>
      <c r="E296" s="30">
        <f t="shared" si="40"/>
        <v>10146.4</v>
      </c>
      <c r="F296" s="31">
        <v>78653.8</v>
      </c>
      <c r="G296" s="5">
        <v>2</v>
      </c>
      <c r="H296" s="25">
        <v>0</v>
      </c>
      <c r="I296" s="12">
        <v>15649</v>
      </c>
      <c r="J296" s="12">
        <f t="shared" si="41"/>
        <v>0</v>
      </c>
      <c r="K296" s="19">
        <v>0</v>
      </c>
      <c r="L296" s="26">
        <v>3</v>
      </c>
      <c r="M296" s="27">
        <v>0</v>
      </c>
      <c r="N296" s="28">
        <v>16727</v>
      </c>
      <c r="O296" s="28">
        <f t="shared" si="42"/>
        <v>0</v>
      </c>
      <c r="P296" s="35">
        <v>0</v>
      </c>
      <c r="Q296" s="14">
        <f t="shared" si="43"/>
        <v>10146.4</v>
      </c>
      <c r="R296" s="14">
        <f t="shared" si="44"/>
        <v>10146.4</v>
      </c>
      <c r="S296" s="39">
        <f>F296+K296+P296</f>
        <v>78653.8</v>
      </c>
      <c r="T296" s="13">
        <f>SUM(Q267:Q296)/SUM(S267:S296)</f>
        <v>0.16533205131993484</v>
      </c>
      <c r="U296" s="13">
        <f>SUM(R267:R296)/SUM(S267:S296)</f>
        <v>0.12860750258942583</v>
      </c>
      <c r="V296" s="13">
        <v>9.6000000000000002E-2</v>
      </c>
      <c r="W296" s="51">
        <f t="shared" si="45"/>
        <v>9.6000000000000002E-2</v>
      </c>
      <c r="X296" s="47">
        <f>S296*W296</f>
        <v>7550.7648000000008</v>
      </c>
      <c r="Y296" s="11">
        <f>F296*$W296</f>
        <v>7550.7648000000008</v>
      </c>
      <c r="Z296" s="11">
        <f>K296*$W296</f>
        <v>0</v>
      </c>
      <c r="AA296" s="11">
        <f>P296*$W296</f>
        <v>0</v>
      </c>
    </row>
    <row r="297" spans="1:27" ht="15" x14ac:dyDescent="0.25">
      <c r="A297" s="9">
        <v>44472</v>
      </c>
      <c r="B297" s="26">
        <v>1</v>
      </c>
      <c r="C297" s="27">
        <v>1945.4</v>
      </c>
      <c r="D297" s="28">
        <v>15649</v>
      </c>
      <c r="E297" s="30">
        <f t="shared" si="40"/>
        <v>1945.4</v>
      </c>
      <c r="F297" s="31">
        <v>5692.5</v>
      </c>
      <c r="G297" s="5">
        <v>2</v>
      </c>
      <c r="H297" s="25">
        <v>0</v>
      </c>
      <c r="I297" s="12">
        <v>15649</v>
      </c>
      <c r="J297" s="12">
        <f t="shared" si="41"/>
        <v>0</v>
      </c>
      <c r="K297" s="19">
        <v>0</v>
      </c>
      <c r="L297" s="26">
        <v>3</v>
      </c>
      <c r="M297" s="27">
        <v>0</v>
      </c>
      <c r="N297" s="28">
        <v>16727</v>
      </c>
      <c r="O297" s="28">
        <f t="shared" si="42"/>
        <v>0</v>
      </c>
      <c r="P297" s="35">
        <v>0</v>
      </c>
      <c r="Q297" s="14">
        <f t="shared" si="43"/>
        <v>1945.4</v>
      </c>
      <c r="R297" s="14">
        <f t="shared" si="44"/>
        <v>1945.4</v>
      </c>
      <c r="S297" s="39">
        <f>F297+K297+P297</f>
        <v>5692.5</v>
      </c>
      <c r="T297" s="13">
        <f>SUM(Q268:Q297)/SUM(S268:S297)</f>
        <v>0.16784695857488474</v>
      </c>
      <c r="U297" s="13">
        <f>SUM(R268:R297)/SUM(S268:S297)</f>
        <v>0.12990424448633534</v>
      </c>
      <c r="V297" s="13">
        <v>9.6000000000000002E-2</v>
      </c>
      <c r="W297" s="51">
        <f t="shared" si="45"/>
        <v>9.6000000000000002E-2</v>
      </c>
      <c r="X297" s="47">
        <f>S297*W297</f>
        <v>546.48</v>
      </c>
      <c r="Y297" s="11">
        <f>F297*$W297</f>
        <v>546.48</v>
      </c>
      <c r="Z297" s="11">
        <f>K297*$W297</f>
        <v>0</v>
      </c>
      <c r="AA297" s="11">
        <f>P297*$W297</f>
        <v>0</v>
      </c>
    </row>
    <row r="298" spans="1:27" ht="15" x14ac:dyDescent="0.25">
      <c r="A298" s="9">
        <v>44501</v>
      </c>
      <c r="B298" s="26">
        <v>1</v>
      </c>
      <c r="C298" s="27">
        <v>0</v>
      </c>
      <c r="D298" s="28">
        <v>15649</v>
      </c>
      <c r="E298" s="28">
        <f t="shared" si="40"/>
        <v>0</v>
      </c>
      <c r="F298" s="29">
        <v>0</v>
      </c>
      <c r="G298" s="5">
        <v>2</v>
      </c>
      <c r="H298" s="25">
        <v>1507.9999999999998</v>
      </c>
      <c r="I298" s="12">
        <v>15649</v>
      </c>
      <c r="J298" s="17">
        <f t="shared" si="41"/>
        <v>1507.9999999999998</v>
      </c>
      <c r="K298" s="19">
        <v>7671.4</v>
      </c>
      <c r="L298" s="26">
        <v>3</v>
      </c>
      <c r="M298" s="27">
        <v>0</v>
      </c>
      <c r="N298" s="28">
        <v>16727</v>
      </c>
      <c r="O298" s="28">
        <f t="shared" si="42"/>
        <v>0</v>
      </c>
      <c r="P298" s="35">
        <v>0</v>
      </c>
      <c r="Q298" s="14">
        <f t="shared" si="43"/>
        <v>1507.9999999999998</v>
      </c>
      <c r="R298" s="14">
        <f t="shared" si="44"/>
        <v>1507.9999999999998</v>
      </c>
      <c r="S298" s="39">
        <f>F298+K298+P298</f>
        <v>7671.4</v>
      </c>
      <c r="T298" s="13">
        <f>SUM(Q269:Q298)/SUM(S269:S298)</f>
        <v>0.17041039651163223</v>
      </c>
      <c r="U298" s="13">
        <f>SUM(R269:R298)/SUM(S269:S298)</f>
        <v>0.13115627534893071</v>
      </c>
      <c r="V298" s="13">
        <v>9.6000000000000002E-2</v>
      </c>
      <c r="W298" s="51">
        <f t="shared" si="45"/>
        <v>9.6000000000000002E-2</v>
      </c>
      <c r="X298" s="47">
        <f>S298*W298</f>
        <v>736.45439999999996</v>
      </c>
      <c r="Y298" s="11">
        <f>F298*$W298</f>
        <v>0</v>
      </c>
      <c r="Z298" s="11">
        <f>K298*$W298</f>
        <v>736.45439999999996</v>
      </c>
      <c r="AA298" s="11">
        <f>P298*$W298</f>
        <v>0</v>
      </c>
    </row>
    <row r="299" spans="1:27" ht="15" x14ac:dyDescent="0.25">
      <c r="A299" s="9">
        <v>44502</v>
      </c>
      <c r="B299" s="26">
        <v>1</v>
      </c>
      <c r="C299" s="27">
        <v>0</v>
      </c>
      <c r="D299" s="28">
        <v>15649</v>
      </c>
      <c r="E299" s="28">
        <f t="shared" si="40"/>
        <v>0</v>
      </c>
      <c r="F299" s="29">
        <v>0</v>
      </c>
      <c r="G299" s="5">
        <v>2</v>
      </c>
      <c r="H299" s="25">
        <v>7168.1999999999989</v>
      </c>
      <c r="I299" s="12">
        <v>15649</v>
      </c>
      <c r="J299" s="17">
        <f t="shared" si="41"/>
        <v>7168.1999999999989</v>
      </c>
      <c r="K299" s="19">
        <v>25884.199999999997</v>
      </c>
      <c r="L299" s="26">
        <v>3</v>
      </c>
      <c r="M299" s="27">
        <v>0</v>
      </c>
      <c r="N299" s="28">
        <v>16727</v>
      </c>
      <c r="O299" s="28">
        <f t="shared" si="42"/>
        <v>0</v>
      </c>
      <c r="P299" s="35">
        <v>0</v>
      </c>
      <c r="Q299" s="14">
        <f t="shared" si="43"/>
        <v>7168.1999999999989</v>
      </c>
      <c r="R299" s="14">
        <f t="shared" si="44"/>
        <v>7168.1999999999989</v>
      </c>
      <c r="S299" s="39">
        <f>F299+K299+P299</f>
        <v>25884.199999999997</v>
      </c>
      <c r="T299" s="13">
        <f>SUM(Q270:Q299)/SUM(S270:S299)</f>
        <v>0.17383539818463384</v>
      </c>
      <c r="U299" s="13">
        <f>SUM(R270:R299)/SUM(S270:S299)</f>
        <v>0.13333089697382666</v>
      </c>
      <c r="V299" s="13">
        <v>9.6000000000000002E-2</v>
      </c>
      <c r="W299" s="51">
        <f t="shared" si="45"/>
        <v>9.6000000000000002E-2</v>
      </c>
      <c r="X299" s="47">
        <f>S299*W299</f>
        <v>2484.8831999999998</v>
      </c>
      <c r="Y299" s="11">
        <f>F299*$W299</f>
        <v>0</v>
      </c>
      <c r="Z299" s="11">
        <f>K299*$W299</f>
        <v>2484.8831999999998</v>
      </c>
      <c r="AA299" s="11">
        <f>P299*$W299</f>
        <v>0</v>
      </c>
    </row>
    <row r="300" spans="1:27" ht="15" x14ac:dyDescent="0.25">
      <c r="A300" s="9">
        <v>44503</v>
      </c>
      <c r="B300" s="26">
        <v>1</v>
      </c>
      <c r="C300" s="27">
        <v>0</v>
      </c>
      <c r="D300" s="28">
        <v>15649</v>
      </c>
      <c r="E300" s="28">
        <f t="shared" si="40"/>
        <v>0</v>
      </c>
      <c r="F300" s="29">
        <v>0</v>
      </c>
      <c r="G300" s="5">
        <v>2</v>
      </c>
      <c r="H300" s="25">
        <v>12043.100000000002</v>
      </c>
      <c r="I300" s="12">
        <v>15649</v>
      </c>
      <c r="J300" s="17">
        <f t="shared" si="41"/>
        <v>12043.100000000002</v>
      </c>
      <c r="K300" s="19">
        <v>117352.29999999999</v>
      </c>
      <c r="L300" s="26">
        <v>3</v>
      </c>
      <c r="M300" s="27">
        <v>0</v>
      </c>
      <c r="N300" s="28">
        <v>16727</v>
      </c>
      <c r="O300" s="28">
        <f t="shared" si="42"/>
        <v>0</v>
      </c>
      <c r="P300" s="35">
        <v>0</v>
      </c>
      <c r="Q300" s="14">
        <f t="shared" si="43"/>
        <v>12043.100000000002</v>
      </c>
      <c r="R300" s="14">
        <f t="shared" si="44"/>
        <v>12043.100000000002</v>
      </c>
      <c r="S300" s="39">
        <f>F300+K300+P300</f>
        <v>117352.29999999999</v>
      </c>
      <c r="T300" s="13">
        <f>SUM(Q271:Q300)/SUM(S271:S300)</f>
        <v>0.1746714073559206</v>
      </c>
      <c r="U300" s="13">
        <f>SUM(R271:R300)/SUM(S271:S300)</f>
        <v>0.13378773056508331</v>
      </c>
      <c r="V300" s="13">
        <v>9.6000000000000002E-2</v>
      </c>
      <c r="W300" s="51">
        <f t="shared" si="45"/>
        <v>9.6000000000000002E-2</v>
      </c>
      <c r="X300" s="47">
        <f>S300*W300</f>
        <v>11265.8208</v>
      </c>
      <c r="Y300" s="11">
        <f>F300*$W300</f>
        <v>0</v>
      </c>
      <c r="Z300" s="11">
        <f>K300*$W300</f>
        <v>11265.8208</v>
      </c>
      <c r="AA300" s="11">
        <f>P300*$W300</f>
        <v>0</v>
      </c>
    </row>
    <row r="301" spans="1:27" ht="15" x14ac:dyDescent="0.25">
      <c r="A301" s="9">
        <v>44504</v>
      </c>
      <c r="B301" s="26">
        <v>1</v>
      </c>
      <c r="C301" s="27">
        <v>0</v>
      </c>
      <c r="D301" s="28">
        <v>15649</v>
      </c>
      <c r="E301" s="28">
        <f t="shared" si="40"/>
        <v>0</v>
      </c>
      <c r="F301" s="29">
        <v>0</v>
      </c>
      <c r="G301" s="5">
        <v>2</v>
      </c>
      <c r="H301" s="25">
        <v>9544.2999999999993</v>
      </c>
      <c r="I301" s="12">
        <v>15649</v>
      </c>
      <c r="J301" s="17">
        <f t="shared" si="41"/>
        <v>9544.2999999999993</v>
      </c>
      <c r="K301" s="19">
        <v>92648.400000000009</v>
      </c>
      <c r="L301" s="26">
        <v>3</v>
      </c>
      <c r="M301" s="27">
        <v>0</v>
      </c>
      <c r="N301" s="28">
        <v>16727</v>
      </c>
      <c r="O301" s="28">
        <f t="shared" si="42"/>
        <v>0</v>
      </c>
      <c r="P301" s="35">
        <v>0</v>
      </c>
      <c r="Q301" s="14">
        <f t="shared" si="43"/>
        <v>9544.2999999999993</v>
      </c>
      <c r="R301" s="14">
        <f t="shared" si="44"/>
        <v>9544.2999999999993</v>
      </c>
      <c r="S301" s="39">
        <f>F301+K301+P301</f>
        <v>92648.400000000009</v>
      </c>
      <c r="T301" s="13">
        <f>SUM(Q272:Q301)/SUM(S272:S301)</f>
        <v>0.17598623589492535</v>
      </c>
      <c r="U301" s="13">
        <f>SUM(R272:R301)/SUM(S272:S301)</f>
        <v>0.13445038971836754</v>
      </c>
      <c r="V301" s="13">
        <v>9.6000000000000002E-2</v>
      </c>
      <c r="W301" s="51">
        <f t="shared" si="45"/>
        <v>9.6000000000000002E-2</v>
      </c>
      <c r="X301" s="47">
        <f>S301*W301</f>
        <v>8894.2464000000018</v>
      </c>
      <c r="Y301" s="11">
        <f>F301*$W301</f>
        <v>0</v>
      </c>
      <c r="Z301" s="11">
        <f>K301*$W301</f>
        <v>8894.2464000000018</v>
      </c>
      <c r="AA301" s="11">
        <f>P301*$W301</f>
        <v>0</v>
      </c>
    </row>
    <row r="302" spans="1:27" ht="15" x14ac:dyDescent="0.25">
      <c r="A302" s="9">
        <v>44505</v>
      </c>
      <c r="B302" s="26">
        <v>1</v>
      </c>
      <c r="C302" s="27">
        <v>0</v>
      </c>
      <c r="D302" s="28">
        <v>15649</v>
      </c>
      <c r="E302" s="28">
        <f t="shared" si="40"/>
        <v>0</v>
      </c>
      <c r="F302" s="29">
        <v>0</v>
      </c>
      <c r="G302" s="5">
        <v>2</v>
      </c>
      <c r="H302" s="25">
        <v>20530.000000000004</v>
      </c>
      <c r="I302" s="12">
        <v>15649</v>
      </c>
      <c r="J302" s="17">
        <f t="shared" si="41"/>
        <v>15649</v>
      </c>
      <c r="K302" s="19">
        <v>83631.700000000012</v>
      </c>
      <c r="L302" s="26">
        <v>3</v>
      </c>
      <c r="M302" s="27">
        <v>0</v>
      </c>
      <c r="N302" s="28">
        <v>16727</v>
      </c>
      <c r="O302" s="28">
        <f t="shared" si="42"/>
        <v>0</v>
      </c>
      <c r="P302" s="35">
        <v>0</v>
      </c>
      <c r="Q302" s="14">
        <f t="shared" si="43"/>
        <v>20530.000000000004</v>
      </c>
      <c r="R302" s="14">
        <f t="shared" si="44"/>
        <v>15649</v>
      </c>
      <c r="S302" s="39">
        <f>F302+K302+P302</f>
        <v>83631.700000000012</v>
      </c>
      <c r="T302" s="13">
        <f>SUM(Q273:Q302)/SUM(S273:S302)</f>
        <v>0.18063296924789865</v>
      </c>
      <c r="U302" s="13">
        <f>SUM(R273:R302)/SUM(S273:S302)</f>
        <v>0.13706022160240247</v>
      </c>
      <c r="V302" s="13">
        <v>9.6000000000000002E-2</v>
      </c>
      <c r="W302" s="51">
        <f t="shared" si="45"/>
        <v>9.6000000000000002E-2</v>
      </c>
      <c r="X302" s="47">
        <f>S302*W302</f>
        <v>8028.6432000000013</v>
      </c>
      <c r="Y302" s="11">
        <f>F302*$W302</f>
        <v>0</v>
      </c>
      <c r="Z302" s="11">
        <f>K302*$W302</f>
        <v>8028.6432000000013</v>
      </c>
      <c r="AA302" s="11">
        <f>P302*$W302</f>
        <v>0</v>
      </c>
    </row>
    <row r="303" spans="1:27" ht="15" x14ac:dyDescent="0.25">
      <c r="A303" s="9">
        <v>44506</v>
      </c>
      <c r="B303" s="26">
        <v>1</v>
      </c>
      <c r="C303" s="27">
        <v>0</v>
      </c>
      <c r="D303" s="28">
        <v>15649</v>
      </c>
      <c r="E303" s="28">
        <f t="shared" si="40"/>
        <v>0</v>
      </c>
      <c r="F303" s="29">
        <v>0</v>
      </c>
      <c r="G303" s="5">
        <v>2</v>
      </c>
      <c r="H303" s="25">
        <v>395.1</v>
      </c>
      <c r="I303" s="12">
        <v>15649</v>
      </c>
      <c r="J303" s="17">
        <f t="shared" si="41"/>
        <v>395.1</v>
      </c>
      <c r="K303" s="19">
        <v>1122.5999999999999</v>
      </c>
      <c r="L303" s="26">
        <v>3</v>
      </c>
      <c r="M303" s="27">
        <v>0</v>
      </c>
      <c r="N303" s="28">
        <v>16727</v>
      </c>
      <c r="O303" s="28">
        <f t="shared" si="42"/>
        <v>0</v>
      </c>
      <c r="P303" s="35">
        <v>0</v>
      </c>
      <c r="Q303" s="14">
        <f t="shared" si="43"/>
        <v>395.1</v>
      </c>
      <c r="R303" s="14">
        <f t="shared" si="44"/>
        <v>395.1</v>
      </c>
      <c r="S303" s="39">
        <f>F303+K303+P303</f>
        <v>1122.5999999999999</v>
      </c>
      <c r="T303" s="13">
        <f>SUM(Q274:Q303)/SUM(S274:S303)</f>
        <v>0.18528197311218053</v>
      </c>
      <c r="U303" s="13">
        <f>SUM(R274:R303)/SUM(S274:S303)</f>
        <v>0.13992554420924441</v>
      </c>
      <c r="V303" s="13">
        <v>9.6000000000000002E-2</v>
      </c>
      <c r="W303" s="51">
        <f t="shared" si="45"/>
        <v>9.6000000000000002E-2</v>
      </c>
      <c r="X303" s="47">
        <f>S303*W303</f>
        <v>107.7696</v>
      </c>
      <c r="Y303" s="11">
        <f>F303*$W303</f>
        <v>0</v>
      </c>
      <c r="Z303" s="11">
        <f>K303*$W303</f>
        <v>107.7696</v>
      </c>
      <c r="AA303" s="11">
        <f>P303*$W303</f>
        <v>0</v>
      </c>
    </row>
    <row r="304" spans="1:27" ht="15" x14ac:dyDescent="0.25">
      <c r="A304" s="9">
        <v>44523</v>
      </c>
      <c r="B304" s="26">
        <v>1</v>
      </c>
      <c r="C304" s="27">
        <v>634.5</v>
      </c>
      <c r="D304" s="28">
        <v>15649</v>
      </c>
      <c r="E304" s="30">
        <f t="shared" si="40"/>
        <v>634.5</v>
      </c>
      <c r="F304" s="31">
        <v>3786.2</v>
      </c>
      <c r="G304" s="5">
        <v>2</v>
      </c>
      <c r="H304" s="25">
        <v>0</v>
      </c>
      <c r="I304" s="12">
        <v>15649</v>
      </c>
      <c r="J304" s="12">
        <f t="shared" si="41"/>
        <v>0</v>
      </c>
      <c r="K304" s="19">
        <v>0</v>
      </c>
      <c r="L304" s="26">
        <v>3</v>
      </c>
      <c r="M304" s="27">
        <v>0</v>
      </c>
      <c r="N304" s="28">
        <v>16727</v>
      </c>
      <c r="O304" s="28">
        <f t="shared" si="42"/>
        <v>0</v>
      </c>
      <c r="P304" s="35">
        <v>0</v>
      </c>
      <c r="Q304" s="14">
        <f t="shared" si="43"/>
        <v>634.5</v>
      </c>
      <c r="R304" s="14">
        <f t="shared" si="44"/>
        <v>634.5</v>
      </c>
      <c r="S304" s="39">
        <f>F304+K304+P304</f>
        <v>3786.2</v>
      </c>
      <c r="T304" s="13">
        <f>SUM(Q275:Q304)/SUM(S275:S304)</f>
        <v>0.19018167268022232</v>
      </c>
      <c r="U304" s="13">
        <f>SUM(R275:R304)/SUM(S275:S304)</f>
        <v>0.14294859547228528</v>
      </c>
      <c r="V304" s="13">
        <v>9.6000000000000002E-2</v>
      </c>
      <c r="W304" s="51">
        <f t="shared" si="45"/>
        <v>9.6000000000000002E-2</v>
      </c>
      <c r="X304" s="47">
        <f>S304*W304</f>
        <v>363.47519999999997</v>
      </c>
      <c r="Y304" s="11">
        <f>F304*$W304</f>
        <v>363.47519999999997</v>
      </c>
      <c r="Z304" s="11">
        <f>K304*$W304</f>
        <v>0</v>
      </c>
      <c r="AA304" s="11">
        <f>P304*$W304</f>
        <v>0</v>
      </c>
    </row>
    <row r="305" spans="1:27" ht="15" x14ac:dyDescent="0.25">
      <c r="A305" s="9">
        <v>44524</v>
      </c>
      <c r="B305" s="26">
        <v>1</v>
      </c>
      <c r="C305" s="27">
        <v>861.2</v>
      </c>
      <c r="D305" s="28">
        <v>15649</v>
      </c>
      <c r="E305" s="30">
        <f t="shared" si="40"/>
        <v>861.2</v>
      </c>
      <c r="F305" s="31">
        <v>3230.5</v>
      </c>
      <c r="G305" s="5">
        <v>2</v>
      </c>
      <c r="H305" s="25">
        <v>0</v>
      </c>
      <c r="I305" s="12">
        <v>15649</v>
      </c>
      <c r="J305" s="12">
        <f t="shared" si="41"/>
        <v>0</v>
      </c>
      <c r="K305" s="19">
        <v>0</v>
      </c>
      <c r="L305" s="26">
        <v>3</v>
      </c>
      <c r="M305" s="27">
        <v>0</v>
      </c>
      <c r="N305" s="28">
        <v>16727</v>
      </c>
      <c r="O305" s="28">
        <f t="shared" si="42"/>
        <v>0</v>
      </c>
      <c r="P305" s="35">
        <v>0</v>
      </c>
      <c r="Q305" s="14">
        <f t="shared" si="43"/>
        <v>861.2</v>
      </c>
      <c r="R305" s="14">
        <f t="shared" si="44"/>
        <v>861.2</v>
      </c>
      <c r="S305" s="39">
        <f>F305+K305+P305</f>
        <v>3230.5</v>
      </c>
      <c r="T305" s="13">
        <f>SUM(Q276:Q305)/SUM(S276:S305)</f>
        <v>0.19552109365453466</v>
      </c>
      <c r="U305" s="13">
        <f>SUM(R276:R305)/SUM(S276:S305)</f>
        <v>0.1462625603440004</v>
      </c>
      <c r="V305" s="13">
        <v>9.6000000000000002E-2</v>
      </c>
      <c r="W305" s="51">
        <f t="shared" si="45"/>
        <v>9.6000000000000002E-2</v>
      </c>
      <c r="X305" s="47">
        <f>S305*W305</f>
        <v>310.12799999999999</v>
      </c>
      <c r="Y305" s="11">
        <f>F305*$W305</f>
        <v>310.12799999999999</v>
      </c>
      <c r="Z305" s="11">
        <f>K305*$W305</f>
        <v>0</v>
      </c>
      <c r="AA305" s="11">
        <f>P305*$W305</f>
        <v>0</v>
      </c>
    </row>
    <row r="306" spans="1:27" ht="15" x14ac:dyDescent="0.25">
      <c r="A306" s="9">
        <v>44531</v>
      </c>
      <c r="B306" s="26">
        <v>1</v>
      </c>
      <c r="C306" s="27">
        <v>0</v>
      </c>
      <c r="D306" s="28">
        <v>15649</v>
      </c>
      <c r="E306" s="28">
        <f t="shared" si="40"/>
        <v>0</v>
      </c>
      <c r="F306" s="29">
        <v>0</v>
      </c>
      <c r="G306" s="5">
        <v>2</v>
      </c>
      <c r="H306" s="25">
        <v>2167.5</v>
      </c>
      <c r="I306" s="12">
        <v>15649</v>
      </c>
      <c r="J306" s="17">
        <f t="shared" si="41"/>
        <v>2167.5</v>
      </c>
      <c r="K306" s="19">
        <v>10575.900000000001</v>
      </c>
      <c r="L306" s="26">
        <v>3</v>
      </c>
      <c r="M306" s="27">
        <v>0</v>
      </c>
      <c r="N306" s="28">
        <v>16727</v>
      </c>
      <c r="O306" s="28">
        <f t="shared" si="42"/>
        <v>0</v>
      </c>
      <c r="P306" s="35">
        <v>0</v>
      </c>
      <c r="Q306" s="14">
        <f t="shared" si="43"/>
        <v>2167.5</v>
      </c>
      <c r="R306" s="14">
        <f t="shared" si="44"/>
        <v>2167.5</v>
      </c>
      <c r="S306" s="39">
        <f>F306+K306+P306</f>
        <v>10575.900000000001</v>
      </c>
      <c r="T306" s="13">
        <f>SUM(Q277:Q306)/SUM(S277:S306)</f>
        <v>0.20020759069398456</v>
      </c>
      <c r="U306" s="13">
        <f>SUM(R277:R306)/SUM(S277:S306)</f>
        <v>0.14786753591911667</v>
      </c>
      <c r="V306" s="13">
        <v>9.6000000000000002E-2</v>
      </c>
      <c r="W306" s="51">
        <f t="shared" si="45"/>
        <v>9.6000000000000002E-2</v>
      </c>
      <c r="X306" s="47">
        <f>S306*W306</f>
        <v>1015.2864000000002</v>
      </c>
      <c r="Y306" s="11">
        <f>F306*$W306</f>
        <v>0</v>
      </c>
      <c r="Z306" s="11">
        <f>K306*$W306</f>
        <v>1015.2864000000002</v>
      </c>
      <c r="AA306" s="11">
        <f>P306*$W306</f>
        <v>0</v>
      </c>
    </row>
    <row r="307" spans="1:27" ht="15" x14ac:dyDescent="0.25">
      <c r="A307" s="9">
        <v>44532</v>
      </c>
      <c r="B307" s="26">
        <v>1</v>
      </c>
      <c r="C307" s="27">
        <v>0</v>
      </c>
      <c r="D307" s="28">
        <v>15649</v>
      </c>
      <c r="E307" s="28">
        <f t="shared" si="40"/>
        <v>0</v>
      </c>
      <c r="F307" s="29">
        <v>0</v>
      </c>
      <c r="G307" s="5">
        <v>2</v>
      </c>
      <c r="H307" s="25">
        <v>617.5</v>
      </c>
      <c r="I307" s="12">
        <v>15649</v>
      </c>
      <c r="J307" s="17">
        <f t="shared" si="41"/>
        <v>617.5</v>
      </c>
      <c r="K307" s="19">
        <v>2537.5</v>
      </c>
      <c r="L307" s="26">
        <v>3</v>
      </c>
      <c r="M307" s="27">
        <v>0</v>
      </c>
      <c r="N307" s="28">
        <v>16727</v>
      </c>
      <c r="O307" s="28">
        <f t="shared" si="42"/>
        <v>0</v>
      </c>
      <c r="P307" s="35">
        <v>0</v>
      </c>
      <c r="Q307" s="14">
        <f t="shared" si="43"/>
        <v>617.5</v>
      </c>
      <c r="R307" s="14">
        <f t="shared" si="44"/>
        <v>617.5</v>
      </c>
      <c r="S307" s="39">
        <f>F307+K307+P307</f>
        <v>2537.5</v>
      </c>
      <c r="T307" s="13">
        <f>SUM(Q278:Q307)/SUM(S278:S307)</f>
        <v>0.20449970704056739</v>
      </c>
      <c r="U307" s="13">
        <f>SUM(R278:R307)/SUM(S278:S307)</f>
        <v>0.1494074541583299</v>
      </c>
      <c r="V307" s="13">
        <v>9.6000000000000002E-2</v>
      </c>
      <c r="W307" s="51">
        <f t="shared" si="45"/>
        <v>9.6000000000000002E-2</v>
      </c>
      <c r="X307" s="47">
        <f>S307*W307</f>
        <v>243.6</v>
      </c>
      <c r="Y307" s="11">
        <f>F307*$W307</f>
        <v>0</v>
      </c>
      <c r="Z307" s="11">
        <f>K307*$W307</f>
        <v>243.6</v>
      </c>
      <c r="AA307" s="11">
        <f>P307*$W307</f>
        <v>0</v>
      </c>
    </row>
    <row r="308" spans="1:27" ht="15" x14ac:dyDescent="0.25">
      <c r="A308" s="9">
        <v>44533</v>
      </c>
      <c r="B308" s="26">
        <v>1</v>
      </c>
      <c r="C308" s="27">
        <v>0</v>
      </c>
      <c r="D308" s="28">
        <v>15649</v>
      </c>
      <c r="E308" s="28">
        <f t="shared" si="40"/>
        <v>0</v>
      </c>
      <c r="F308" s="29">
        <v>0</v>
      </c>
      <c r="G308" s="5">
        <v>2</v>
      </c>
      <c r="H308" s="25">
        <v>12695.599999999997</v>
      </c>
      <c r="I308" s="12">
        <v>15649</v>
      </c>
      <c r="J308" s="17">
        <f t="shared" si="41"/>
        <v>12695.599999999997</v>
      </c>
      <c r="K308" s="19">
        <v>74203.300000000017</v>
      </c>
      <c r="L308" s="26">
        <v>3</v>
      </c>
      <c r="M308" s="27">
        <v>0</v>
      </c>
      <c r="N308" s="28">
        <v>16727</v>
      </c>
      <c r="O308" s="28">
        <f t="shared" si="42"/>
        <v>0</v>
      </c>
      <c r="P308" s="35">
        <v>0</v>
      </c>
      <c r="Q308" s="14">
        <f t="shared" si="43"/>
        <v>12695.599999999997</v>
      </c>
      <c r="R308" s="14">
        <f t="shared" si="44"/>
        <v>12695.599999999997</v>
      </c>
      <c r="S308" s="39">
        <f>F308+K308+P308</f>
        <v>74203.300000000017</v>
      </c>
      <c r="T308" s="13">
        <f>SUM(Q279:Q308)/SUM(S279:S308)</f>
        <v>0.20964426526670413</v>
      </c>
      <c r="U308" s="13">
        <f>SUM(R279:R308)/SUM(S279:S308)</f>
        <v>0.15254447490522741</v>
      </c>
      <c r="V308" s="13">
        <v>9.6000000000000002E-2</v>
      </c>
      <c r="W308" s="51">
        <f t="shared" si="45"/>
        <v>9.6000000000000002E-2</v>
      </c>
      <c r="X308" s="47">
        <f>S308*W308</f>
        <v>7123.5168000000021</v>
      </c>
      <c r="Y308" s="11">
        <f>F308*$W308</f>
        <v>0</v>
      </c>
      <c r="Z308" s="11">
        <f>K308*$W308</f>
        <v>7123.5168000000021</v>
      </c>
      <c r="AA308" s="11">
        <f>P308*$W308</f>
        <v>0</v>
      </c>
    </row>
    <row r="309" spans="1:27" ht="15" x14ac:dyDescent="0.25">
      <c r="A309" s="9">
        <v>44534</v>
      </c>
      <c r="B309" s="26">
        <v>1</v>
      </c>
      <c r="C309" s="27">
        <v>0</v>
      </c>
      <c r="D309" s="28">
        <v>15649</v>
      </c>
      <c r="E309" s="28">
        <f t="shared" si="40"/>
        <v>0</v>
      </c>
      <c r="F309" s="29">
        <v>0</v>
      </c>
      <c r="G309" s="5">
        <v>2</v>
      </c>
      <c r="H309" s="25">
        <v>9214</v>
      </c>
      <c r="I309" s="12">
        <v>15649</v>
      </c>
      <c r="J309" s="17">
        <f t="shared" si="41"/>
        <v>9214</v>
      </c>
      <c r="K309" s="19">
        <v>105617.7</v>
      </c>
      <c r="L309" s="26">
        <v>3</v>
      </c>
      <c r="M309" s="27">
        <v>0</v>
      </c>
      <c r="N309" s="28">
        <v>16727</v>
      </c>
      <c r="O309" s="28">
        <f t="shared" si="42"/>
        <v>0</v>
      </c>
      <c r="P309" s="35">
        <v>0</v>
      </c>
      <c r="Q309" s="14">
        <f t="shared" si="43"/>
        <v>9214</v>
      </c>
      <c r="R309" s="14">
        <f t="shared" si="44"/>
        <v>9214</v>
      </c>
      <c r="S309" s="39">
        <f>F309+K309+P309</f>
        <v>105617.7</v>
      </c>
      <c r="T309" s="13">
        <f>SUM(Q280:Q309)/SUM(S280:S309)</f>
        <v>0.20787555462715396</v>
      </c>
      <c r="U309" s="13">
        <f>SUM(R280:R309)/SUM(S280:S309)</f>
        <v>0.15123409813872757</v>
      </c>
      <c r="V309" s="13">
        <v>9.6000000000000002E-2</v>
      </c>
      <c r="W309" s="51">
        <f t="shared" si="45"/>
        <v>9.6000000000000002E-2</v>
      </c>
      <c r="X309" s="47">
        <f>S309*W309</f>
        <v>10139.299199999999</v>
      </c>
      <c r="Y309" s="11">
        <f>F309*$W309</f>
        <v>0</v>
      </c>
      <c r="Z309" s="11">
        <f>K309*$W309</f>
        <v>10139.299199999999</v>
      </c>
      <c r="AA309" s="11">
        <f>P309*$W309</f>
        <v>0</v>
      </c>
    </row>
    <row r="310" spans="1:27" ht="15" x14ac:dyDescent="0.25">
      <c r="A310" s="9">
        <v>44535</v>
      </c>
      <c r="B310" s="26">
        <v>1</v>
      </c>
      <c r="C310" s="27">
        <v>0</v>
      </c>
      <c r="D310" s="28">
        <v>15649</v>
      </c>
      <c r="E310" s="28">
        <f t="shared" si="40"/>
        <v>0</v>
      </c>
      <c r="F310" s="29">
        <v>0</v>
      </c>
      <c r="G310" s="5">
        <v>2</v>
      </c>
      <c r="H310" s="25">
        <v>7368.8</v>
      </c>
      <c r="I310" s="12">
        <v>15649</v>
      </c>
      <c r="J310" s="17">
        <f t="shared" si="41"/>
        <v>7368.8</v>
      </c>
      <c r="K310" s="19">
        <v>82395.7</v>
      </c>
      <c r="L310" s="26">
        <v>3</v>
      </c>
      <c r="M310" s="27">
        <v>0</v>
      </c>
      <c r="N310" s="28">
        <v>16727</v>
      </c>
      <c r="O310" s="28">
        <f t="shared" si="42"/>
        <v>0</v>
      </c>
      <c r="P310" s="35">
        <v>0</v>
      </c>
      <c r="Q310" s="14">
        <f t="shared" si="43"/>
        <v>7368.8</v>
      </c>
      <c r="R310" s="14">
        <f t="shared" si="44"/>
        <v>7368.8</v>
      </c>
      <c r="S310" s="39">
        <f>F310+K310+P310</f>
        <v>82395.7</v>
      </c>
      <c r="T310" s="13">
        <f>SUM(Q281:Q310)/SUM(S281:S310)</f>
        <v>0.2062392919254725</v>
      </c>
      <c r="U310" s="13">
        <f>SUM(R281:R310)/SUM(S281:S310)</f>
        <v>0.15048901742863935</v>
      </c>
      <c r="V310" s="13">
        <v>9.6000000000000002E-2</v>
      </c>
      <c r="W310" s="51">
        <f t="shared" si="45"/>
        <v>9.6000000000000002E-2</v>
      </c>
      <c r="X310" s="47">
        <f>S310*W310</f>
        <v>7909.9871999999996</v>
      </c>
      <c r="Y310" s="11">
        <f>F310*$W310</f>
        <v>0</v>
      </c>
      <c r="Z310" s="11">
        <f>K310*$W310</f>
        <v>7909.9871999999996</v>
      </c>
      <c r="AA310" s="11">
        <f>P310*$W310</f>
        <v>0</v>
      </c>
    </row>
    <row r="311" spans="1:27" ht="15" x14ac:dyDescent="0.25">
      <c r="A311" s="9">
        <v>44536</v>
      </c>
      <c r="B311" s="26">
        <v>1</v>
      </c>
      <c r="C311" s="27">
        <v>0</v>
      </c>
      <c r="D311" s="28">
        <v>15649</v>
      </c>
      <c r="E311" s="28">
        <f t="shared" si="40"/>
        <v>0</v>
      </c>
      <c r="F311" s="29">
        <v>0</v>
      </c>
      <c r="G311" s="5">
        <v>2</v>
      </c>
      <c r="H311" s="25">
        <v>9453.1</v>
      </c>
      <c r="I311" s="12">
        <v>15649</v>
      </c>
      <c r="J311" s="17">
        <f t="shared" si="41"/>
        <v>9453.1</v>
      </c>
      <c r="K311" s="19">
        <v>97116.599999999991</v>
      </c>
      <c r="L311" s="26">
        <v>3</v>
      </c>
      <c r="M311" s="27">
        <v>0</v>
      </c>
      <c r="N311" s="28">
        <v>16727</v>
      </c>
      <c r="O311" s="28">
        <f t="shared" si="42"/>
        <v>0</v>
      </c>
      <c r="P311" s="35">
        <v>0</v>
      </c>
      <c r="Q311" s="14">
        <f t="shared" si="43"/>
        <v>9453.1</v>
      </c>
      <c r="R311" s="14">
        <f t="shared" si="44"/>
        <v>9453.1</v>
      </c>
      <c r="S311" s="39">
        <f>F311+K311+P311</f>
        <v>97116.599999999991</v>
      </c>
      <c r="T311" s="13">
        <f>SUM(Q282:Q311)/SUM(S282:S311)</f>
        <v>0.20045522882730188</v>
      </c>
      <c r="U311" s="13">
        <f>SUM(R282:R311)/SUM(S282:S311)</f>
        <v>0.14867967499428245</v>
      </c>
      <c r="V311" s="13">
        <v>9.6000000000000002E-2</v>
      </c>
      <c r="W311" s="51">
        <f t="shared" si="45"/>
        <v>9.6000000000000002E-2</v>
      </c>
      <c r="X311" s="47">
        <f>S311*W311</f>
        <v>9323.1935999999987</v>
      </c>
      <c r="Y311" s="11">
        <f>F311*$W311</f>
        <v>0</v>
      </c>
      <c r="Z311" s="11">
        <f>K311*$W311</f>
        <v>9323.1935999999987</v>
      </c>
      <c r="AA311" s="11">
        <f>P311*$W311</f>
        <v>0</v>
      </c>
    </row>
    <row r="312" spans="1:27" ht="15" x14ac:dyDescent="0.25">
      <c r="A312" s="9">
        <v>44537</v>
      </c>
      <c r="B312" s="26">
        <v>1</v>
      </c>
      <c r="C312" s="27">
        <v>0</v>
      </c>
      <c r="D312" s="28">
        <v>15649</v>
      </c>
      <c r="E312" s="28">
        <f t="shared" si="40"/>
        <v>0</v>
      </c>
      <c r="F312" s="29">
        <v>0</v>
      </c>
      <c r="G312" s="5">
        <v>2</v>
      </c>
      <c r="H312" s="25">
        <v>8195.2999999999993</v>
      </c>
      <c r="I312" s="12">
        <v>15649</v>
      </c>
      <c r="J312" s="17">
        <f t="shared" si="41"/>
        <v>8195.2999999999993</v>
      </c>
      <c r="K312" s="19">
        <v>39822.899999999994</v>
      </c>
      <c r="L312" s="26">
        <v>3</v>
      </c>
      <c r="M312" s="27">
        <v>0</v>
      </c>
      <c r="N312" s="28">
        <v>16727</v>
      </c>
      <c r="O312" s="28">
        <f t="shared" si="42"/>
        <v>0</v>
      </c>
      <c r="P312" s="35">
        <v>0</v>
      </c>
      <c r="Q312" s="14">
        <f t="shared" si="43"/>
        <v>8195.2999999999993</v>
      </c>
      <c r="R312" s="14">
        <f t="shared" si="44"/>
        <v>8195.2999999999993</v>
      </c>
      <c r="S312" s="39">
        <f>F312+K312+P312</f>
        <v>39822.899999999994</v>
      </c>
      <c r="T312" s="13">
        <f>SUM(Q283:Q312)/SUM(S283:S312)</f>
        <v>0.19926860019032344</v>
      </c>
      <c r="U312" s="13">
        <f>SUM(R283:R312)/SUM(S283:S312)</f>
        <v>0.14964215185716659</v>
      </c>
      <c r="V312" s="13">
        <v>9.6000000000000002E-2</v>
      </c>
      <c r="W312" s="51">
        <f t="shared" si="45"/>
        <v>9.6000000000000002E-2</v>
      </c>
      <c r="X312" s="47">
        <f>S312*W312</f>
        <v>3822.9983999999995</v>
      </c>
      <c r="Y312" s="11">
        <f>F312*$W312</f>
        <v>0</v>
      </c>
      <c r="Z312" s="11">
        <f>K312*$W312</f>
        <v>3822.9983999999995</v>
      </c>
      <c r="AA312" s="11">
        <f>P312*$W312</f>
        <v>0</v>
      </c>
    </row>
    <row r="313" spans="1:27" ht="15" x14ac:dyDescent="0.25">
      <c r="A313" s="9">
        <v>44538</v>
      </c>
      <c r="B313" s="26">
        <v>1</v>
      </c>
      <c r="C313" s="27">
        <v>0</v>
      </c>
      <c r="D313" s="28">
        <v>15649</v>
      </c>
      <c r="E313" s="28">
        <f t="shared" si="40"/>
        <v>0</v>
      </c>
      <c r="F313" s="29">
        <v>0</v>
      </c>
      <c r="G313" s="5">
        <v>2</v>
      </c>
      <c r="H313" s="25">
        <v>10629.699999999999</v>
      </c>
      <c r="I313" s="12">
        <v>15649</v>
      </c>
      <c r="J313" s="17">
        <f t="shared" si="41"/>
        <v>10629.699999999999</v>
      </c>
      <c r="K313" s="19">
        <v>102839.4</v>
      </c>
      <c r="L313" s="26">
        <v>3</v>
      </c>
      <c r="M313" s="27">
        <v>0</v>
      </c>
      <c r="N313" s="28">
        <v>16727</v>
      </c>
      <c r="O313" s="28">
        <f t="shared" si="42"/>
        <v>0</v>
      </c>
      <c r="P313" s="35">
        <v>0</v>
      </c>
      <c r="Q313" s="14">
        <f t="shared" si="43"/>
        <v>10629.699999999999</v>
      </c>
      <c r="R313" s="14">
        <f t="shared" si="44"/>
        <v>10629.699999999999</v>
      </c>
      <c r="S313" s="39">
        <f>F313+K313+P313</f>
        <v>102839.4</v>
      </c>
      <c r="T313" s="13">
        <f>SUM(Q284:Q313)/SUM(S284:S313)</f>
        <v>0.19297392717917042</v>
      </c>
      <c r="U313" s="13">
        <f>SUM(R284:R313)/SUM(S284:S313)</f>
        <v>0.14766295920757883</v>
      </c>
      <c r="V313" s="13">
        <v>9.6000000000000002E-2</v>
      </c>
      <c r="W313" s="51">
        <f t="shared" si="45"/>
        <v>9.6000000000000002E-2</v>
      </c>
      <c r="X313" s="47">
        <f>S313*W313</f>
        <v>9872.5823999999993</v>
      </c>
      <c r="Y313" s="11">
        <f>F313*$W313</f>
        <v>0</v>
      </c>
      <c r="Z313" s="11">
        <f>K313*$W313</f>
        <v>9872.5823999999993</v>
      </c>
      <c r="AA313" s="11">
        <f>P313*$W313</f>
        <v>0</v>
      </c>
    </row>
    <row r="314" spans="1:27" ht="15" x14ac:dyDescent="0.25">
      <c r="A314" s="9">
        <v>44539</v>
      </c>
      <c r="B314" s="26">
        <v>1</v>
      </c>
      <c r="C314" s="27">
        <v>0</v>
      </c>
      <c r="D314" s="28">
        <v>15649</v>
      </c>
      <c r="E314" s="28">
        <f t="shared" si="40"/>
        <v>0</v>
      </c>
      <c r="F314" s="29">
        <v>0</v>
      </c>
      <c r="G314" s="5">
        <v>2</v>
      </c>
      <c r="H314" s="25">
        <v>5678.1</v>
      </c>
      <c r="I314" s="12">
        <v>15649</v>
      </c>
      <c r="J314" s="17">
        <f t="shared" si="41"/>
        <v>5678.1</v>
      </c>
      <c r="K314" s="19">
        <v>56098.299999999996</v>
      </c>
      <c r="L314" s="26">
        <v>3</v>
      </c>
      <c r="M314" s="27">
        <v>0</v>
      </c>
      <c r="N314" s="28">
        <v>16727</v>
      </c>
      <c r="O314" s="28">
        <f t="shared" si="42"/>
        <v>0</v>
      </c>
      <c r="P314" s="35">
        <v>0</v>
      </c>
      <c r="Q314" s="14">
        <f t="shared" si="43"/>
        <v>5678.1</v>
      </c>
      <c r="R314" s="14">
        <f t="shared" si="44"/>
        <v>5678.1</v>
      </c>
      <c r="S314" s="39">
        <f>F314+K314+P314</f>
        <v>56098.299999999996</v>
      </c>
      <c r="T314" s="13">
        <f>SUM(Q285:Q314)/SUM(S285:S314)</f>
        <v>0.18800150985615349</v>
      </c>
      <c r="U314" s="13">
        <f>SUM(R285:R314)/SUM(S285:S314)</f>
        <v>0.14641262607379693</v>
      </c>
      <c r="V314" s="13">
        <v>9.6000000000000002E-2</v>
      </c>
      <c r="W314" s="51">
        <f t="shared" si="45"/>
        <v>9.6000000000000002E-2</v>
      </c>
      <c r="X314" s="47">
        <f>S314*W314</f>
        <v>5385.4367999999995</v>
      </c>
      <c r="Y314" s="11">
        <f>F314*$W314</f>
        <v>0</v>
      </c>
      <c r="Z314" s="11">
        <f>K314*$W314</f>
        <v>5385.4367999999995</v>
      </c>
      <c r="AA314" s="11">
        <f>P314*$W314</f>
        <v>0</v>
      </c>
    </row>
    <row r="315" spans="1:27" ht="15" x14ac:dyDescent="0.25">
      <c r="A315" s="9">
        <v>44540</v>
      </c>
      <c r="B315" s="26">
        <v>1</v>
      </c>
      <c r="C315" s="27">
        <v>0</v>
      </c>
      <c r="D315" s="28">
        <v>15649</v>
      </c>
      <c r="E315" s="28">
        <f t="shared" si="40"/>
        <v>0</v>
      </c>
      <c r="F315" s="29">
        <v>0</v>
      </c>
      <c r="G315" s="5">
        <v>2</v>
      </c>
      <c r="H315" s="25">
        <v>0</v>
      </c>
      <c r="I315" s="12">
        <v>15649</v>
      </c>
      <c r="J315" s="12">
        <f t="shared" si="41"/>
        <v>0</v>
      </c>
      <c r="K315" s="19">
        <v>0</v>
      </c>
      <c r="L315" s="26">
        <v>3</v>
      </c>
      <c r="M315" s="27">
        <v>84.40000000000002</v>
      </c>
      <c r="N315" s="28">
        <v>16727</v>
      </c>
      <c r="O315" s="28">
        <f t="shared" si="42"/>
        <v>84.40000000000002</v>
      </c>
      <c r="P315" s="35">
        <v>5408.9</v>
      </c>
      <c r="Q315" s="14">
        <f t="shared" si="43"/>
        <v>84.40000000000002</v>
      </c>
      <c r="R315" s="14">
        <f t="shared" si="44"/>
        <v>84.40000000000002</v>
      </c>
      <c r="S315" s="39">
        <f>F315+K315+P315</f>
        <v>5408.9</v>
      </c>
      <c r="T315" s="13">
        <f>SUM(Q286:Q315)/SUM(S286:S315)</f>
        <v>0.1846025102958852</v>
      </c>
      <c r="U315" s="13">
        <f>SUM(R286:R315)/SUM(S286:S315)</f>
        <v>0.14579580459426358</v>
      </c>
      <c r="V315" s="13">
        <v>9.6000000000000002E-2</v>
      </c>
      <c r="W315" s="51">
        <f t="shared" si="45"/>
        <v>9.6000000000000002E-2</v>
      </c>
      <c r="X315" s="47">
        <f>S315*W315</f>
        <v>519.25440000000003</v>
      </c>
      <c r="Y315" s="11">
        <f>F315*$W315</f>
        <v>0</v>
      </c>
      <c r="Z315" s="11">
        <f>K315*$W315</f>
        <v>0</v>
      </c>
      <c r="AA315" s="11">
        <f>P315*$W315</f>
        <v>519.25440000000003</v>
      </c>
    </row>
    <row r="316" spans="1:27" ht="15" x14ac:dyDescent="0.25">
      <c r="A316" s="9">
        <v>44541</v>
      </c>
      <c r="B316" s="26">
        <v>1</v>
      </c>
      <c r="C316" s="27">
        <v>0</v>
      </c>
      <c r="D316" s="28">
        <v>15649</v>
      </c>
      <c r="E316" s="28">
        <f t="shared" si="40"/>
        <v>0</v>
      </c>
      <c r="F316" s="29">
        <v>0</v>
      </c>
      <c r="G316" s="5">
        <v>2</v>
      </c>
      <c r="H316" s="25">
        <v>0</v>
      </c>
      <c r="I316" s="12">
        <v>15649</v>
      </c>
      <c r="J316" s="12">
        <f t="shared" si="41"/>
        <v>0</v>
      </c>
      <c r="K316" s="19">
        <v>0</v>
      </c>
      <c r="L316" s="26">
        <v>3</v>
      </c>
      <c r="M316" s="27">
        <v>908.3</v>
      </c>
      <c r="N316" s="28">
        <v>16727</v>
      </c>
      <c r="O316" s="28">
        <f t="shared" si="42"/>
        <v>908.3</v>
      </c>
      <c r="P316" s="35">
        <v>13096.2</v>
      </c>
      <c r="Q316" s="14">
        <f t="shared" si="43"/>
        <v>908.3</v>
      </c>
      <c r="R316" s="14">
        <f t="shared" si="44"/>
        <v>908.3</v>
      </c>
      <c r="S316" s="39">
        <f>F316+K316+P316</f>
        <v>13096.2</v>
      </c>
      <c r="T316" s="13">
        <f>SUM(Q287:Q316)/SUM(S287:S316)</f>
        <v>0.18460765658875319</v>
      </c>
      <c r="U316" s="13">
        <f>SUM(R287:R316)/SUM(S287:S316)</f>
        <v>0.14518891315660987</v>
      </c>
      <c r="V316" s="13">
        <v>9.6000000000000002E-2</v>
      </c>
      <c r="W316" s="51">
        <f t="shared" si="45"/>
        <v>9.6000000000000002E-2</v>
      </c>
      <c r="X316" s="47">
        <f>S316*W316</f>
        <v>1257.2352000000001</v>
      </c>
      <c r="Y316" s="11">
        <f>F316*$W316</f>
        <v>0</v>
      </c>
      <c r="Z316" s="11">
        <f>K316*$W316</f>
        <v>0</v>
      </c>
      <c r="AA316" s="11">
        <f>P316*$W316</f>
        <v>1257.2352000000001</v>
      </c>
    </row>
    <row r="317" spans="1:27" ht="15" x14ac:dyDescent="0.25">
      <c r="A317" s="9">
        <v>44542</v>
      </c>
      <c r="B317" s="26">
        <v>1</v>
      </c>
      <c r="C317" s="27">
        <v>0</v>
      </c>
      <c r="D317" s="28">
        <v>15649</v>
      </c>
      <c r="E317" s="28">
        <f t="shared" si="40"/>
        <v>0</v>
      </c>
      <c r="F317" s="29">
        <v>0</v>
      </c>
      <c r="G317" s="5">
        <v>2</v>
      </c>
      <c r="H317" s="25">
        <v>0</v>
      </c>
      <c r="I317" s="12">
        <v>15649</v>
      </c>
      <c r="J317" s="12">
        <f t="shared" si="41"/>
        <v>0</v>
      </c>
      <c r="K317" s="19">
        <v>0</v>
      </c>
      <c r="L317" s="26">
        <v>3</v>
      </c>
      <c r="M317" s="27">
        <v>1568.4999999999998</v>
      </c>
      <c r="N317" s="28">
        <v>16727</v>
      </c>
      <c r="O317" s="28">
        <f t="shared" si="42"/>
        <v>1568.4999999999998</v>
      </c>
      <c r="P317" s="35">
        <v>16476.5</v>
      </c>
      <c r="Q317" s="14">
        <f t="shared" si="43"/>
        <v>1568.4999999999998</v>
      </c>
      <c r="R317" s="14">
        <f t="shared" si="44"/>
        <v>1568.4999999999998</v>
      </c>
      <c r="S317" s="39">
        <f>F317+K317+P317</f>
        <v>16476.5</v>
      </c>
      <c r="T317" s="13">
        <f>SUM(Q288:Q317)/SUM(S288:S317)</f>
        <v>0.18229201293052236</v>
      </c>
      <c r="U317" s="13">
        <f>SUM(R288:R317)/SUM(S288:S317)</f>
        <v>0.14502135284292589</v>
      </c>
      <c r="V317" s="13">
        <v>9.6000000000000002E-2</v>
      </c>
      <c r="W317" s="51">
        <f t="shared" si="45"/>
        <v>9.6000000000000002E-2</v>
      </c>
      <c r="X317" s="47">
        <f>S317*W317</f>
        <v>1581.7440000000001</v>
      </c>
      <c r="Y317" s="11">
        <f>F317*$W317</f>
        <v>0</v>
      </c>
      <c r="Z317" s="11">
        <f>K317*$W317</f>
        <v>0</v>
      </c>
      <c r="AA317" s="11">
        <f>P317*$W317</f>
        <v>1581.7440000000001</v>
      </c>
    </row>
    <row r="318" spans="1:27" ht="15" x14ac:dyDescent="0.25">
      <c r="A318" s="9">
        <v>44543</v>
      </c>
      <c r="B318" s="26">
        <v>1</v>
      </c>
      <c r="C318" s="27">
        <v>550.59999999999991</v>
      </c>
      <c r="D318" s="28">
        <v>15649</v>
      </c>
      <c r="E318" s="30">
        <f t="shared" si="40"/>
        <v>550.59999999999991</v>
      </c>
      <c r="F318" s="31">
        <v>3324</v>
      </c>
      <c r="G318" s="5">
        <v>2</v>
      </c>
      <c r="H318" s="25">
        <v>0</v>
      </c>
      <c r="I318" s="12">
        <v>15649</v>
      </c>
      <c r="J318" s="12">
        <f t="shared" si="41"/>
        <v>0</v>
      </c>
      <c r="K318" s="19">
        <v>0</v>
      </c>
      <c r="L318" s="26">
        <v>3</v>
      </c>
      <c r="M318" s="27">
        <v>0</v>
      </c>
      <c r="N318" s="28">
        <v>16727</v>
      </c>
      <c r="O318" s="28">
        <f t="shared" si="42"/>
        <v>0</v>
      </c>
      <c r="P318" s="35">
        <v>0</v>
      </c>
      <c r="Q318" s="14">
        <f t="shared" si="43"/>
        <v>550.59999999999991</v>
      </c>
      <c r="R318" s="14">
        <f t="shared" si="44"/>
        <v>550.59999999999991</v>
      </c>
      <c r="S318" s="39">
        <f>F318+K318+P318</f>
        <v>3324</v>
      </c>
      <c r="T318" s="13">
        <f>SUM(Q289:Q318)/SUM(S289:S318)</f>
        <v>0.17905180875117208</v>
      </c>
      <c r="U318" s="13">
        <f>SUM(R289:R318)/SUM(S289:S318)</f>
        <v>0.14495947706406209</v>
      </c>
      <c r="V318" s="13">
        <v>9.6000000000000002E-2</v>
      </c>
      <c r="W318" s="51">
        <f t="shared" si="45"/>
        <v>9.6000000000000002E-2</v>
      </c>
      <c r="X318" s="47">
        <f>S318*W318</f>
        <v>319.10399999999998</v>
      </c>
      <c r="Y318" s="11">
        <f>F318*$W318</f>
        <v>319.10399999999998</v>
      </c>
      <c r="Z318" s="11">
        <f>K318*$W318</f>
        <v>0</v>
      </c>
      <c r="AA318" s="11">
        <f>P318*$W318</f>
        <v>0</v>
      </c>
    </row>
    <row r="319" spans="1:27" ht="15" x14ac:dyDescent="0.25">
      <c r="A319" s="9">
        <v>44544</v>
      </c>
      <c r="B319" s="26">
        <v>1</v>
      </c>
      <c r="C319" s="27">
        <v>886.80000000000007</v>
      </c>
      <c r="D319" s="28">
        <v>15649</v>
      </c>
      <c r="E319" s="30">
        <f t="shared" si="40"/>
        <v>886.80000000000007</v>
      </c>
      <c r="F319" s="31">
        <v>5026.3</v>
      </c>
      <c r="G319" s="5">
        <v>2</v>
      </c>
      <c r="H319" s="25">
        <v>0</v>
      </c>
      <c r="I319" s="12">
        <v>15649</v>
      </c>
      <c r="J319" s="12">
        <f t="shared" si="41"/>
        <v>0</v>
      </c>
      <c r="K319" s="19">
        <v>0</v>
      </c>
      <c r="L319" s="26">
        <v>3</v>
      </c>
      <c r="M319" s="27">
        <v>0</v>
      </c>
      <c r="N319" s="28">
        <v>16727</v>
      </c>
      <c r="O319" s="28">
        <f t="shared" si="42"/>
        <v>0</v>
      </c>
      <c r="P319" s="35">
        <v>0</v>
      </c>
      <c r="Q319" s="14">
        <f t="shared" si="43"/>
        <v>886.80000000000007</v>
      </c>
      <c r="R319" s="14">
        <f t="shared" si="44"/>
        <v>886.80000000000007</v>
      </c>
      <c r="S319" s="39">
        <f>F319+K319+P319</f>
        <v>5026.3</v>
      </c>
      <c r="T319" s="13">
        <f>SUM(Q290:Q319)/SUM(S290:S319)</f>
        <v>0.17400156475360151</v>
      </c>
      <c r="U319" s="13">
        <f>SUM(R290:R319)/SUM(S290:S319)</f>
        <v>0.14454051445072275</v>
      </c>
      <c r="V319" s="13">
        <v>9.6000000000000002E-2</v>
      </c>
      <c r="W319" s="51">
        <f t="shared" si="45"/>
        <v>9.6000000000000002E-2</v>
      </c>
      <c r="X319" s="47">
        <f>S319*W319</f>
        <v>482.52480000000003</v>
      </c>
      <c r="Y319" s="11">
        <f>F319*$W319</f>
        <v>482.52480000000003</v>
      </c>
      <c r="Z319" s="11">
        <f>K319*$W319</f>
        <v>0</v>
      </c>
      <c r="AA319" s="11">
        <f>P319*$W319</f>
        <v>0</v>
      </c>
    </row>
    <row r="320" spans="1:27" ht="15" x14ac:dyDescent="0.25">
      <c r="A320" s="9">
        <v>44545</v>
      </c>
      <c r="B320" s="26">
        <v>1</v>
      </c>
      <c r="C320" s="27">
        <v>1604</v>
      </c>
      <c r="D320" s="28">
        <v>15649</v>
      </c>
      <c r="E320" s="30">
        <f t="shared" si="40"/>
        <v>1604</v>
      </c>
      <c r="F320" s="31">
        <v>7911.9</v>
      </c>
      <c r="G320" s="5">
        <v>2</v>
      </c>
      <c r="H320" s="25">
        <v>0</v>
      </c>
      <c r="I320" s="12">
        <v>15649</v>
      </c>
      <c r="J320" s="12">
        <f t="shared" si="41"/>
        <v>0</v>
      </c>
      <c r="K320" s="19">
        <v>0</v>
      </c>
      <c r="L320" s="26">
        <v>3</v>
      </c>
      <c r="M320" s="27">
        <v>0</v>
      </c>
      <c r="N320" s="28">
        <v>16727</v>
      </c>
      <c r="O320" s="28">
        <f t="shared" si="42"/>
        <v>0</v>
      </c>
      <c r="P320" s="35">
        <v>0</v>
      </c>
      <c r="Q320" s="14">
        <f t="shared" si="43"/>
        <v>1604</v>
      </c>
      <c r="R320" s="14">
        <f t="shared" si="44"/>
        <v>1604</v>
      </c>
      <c r="S320" s="39">
        <f>F320+K320+P320</f>
        <v>7911.9</v>
      </c>
      <c r="T320" s="13">
        <f>SUM(Q291:Q320)/SUM(S291:S320)</f>
        <v>0.1754702454514577</v>
      </c>
      <c r="U320" s="13">
        <f>SUM(R291:R320)/SUM(S291:S320)</f>
        <v>0.14426308069930704</v>
      </c>
      <c r="V320" s="13">
        <v>9.6000000000000002E-2</v>
      </c>
      <c r="W320" s="51">
        <f t="shared" si="45"/>
        <v>9.6000000000000002E-2</v>
      </c>
      <c r="X320" s="47">
        <f>S320*W320</f>
        <v>759.54239999999993</v>
      </c>
      <c r="Y320" s="11">
        <f>F320*$W320</f>
        <v>759.54239999999993</v>
      </c>
      <c r="Z320" s="11">
        <f>K320*$W320</f>
        <v>0</v>
      </c>
      <c r="AA320" s="11">
        <f>P320*$W320</f>
        <v>0</v>
      </c>
    </row>
    <row r="321" spans="1:27" ht="15" x14ac:dyDescent="0.25">
      <c r="A321" s="9">
        <v>44547</v>
      </c>
      <c r="B321" s="26">
        <v>1</v>
      </c>
      <c r="C321" s="27">
        <v>0</v>
      </c>
      <c r="D321" s="28">
        <v>15649</v>
      </c>
      <c r="E321" s="28">
        <f t="shared" si="40"/>
        <v>0</v>
      </c>
      <c r="F321" s="29">
        <v>0</v>
      </c>
      <c r="G321" s="5">
        <v>2</v>
      </c>
      <c r="H321" s="25">
        <v>0</v>
      </c>
      <c r="I321" s="12">
        <v>15649</v>
      </c>
      <c r="J321" s="12">
        <f t="shared" si="41"/>
        <v>0</v>
      </c>
      <c r="K321" s="19">
        <v>0</v>
      </c>
      <c r="L321" s="26">
        <v>3</v>
      </c>
      <c r="M321" s="27">
        <v>44.500000000000007</v>
      </c>
      <c r="N321" s="28">
        <v>16727</v>
      </c>
      <c r="O321" s="28">
        <f t="shared" si="42"/>
        <v>44.500000000000007</v>
      </c>
      <c r="P321" s="35">
        <v>3145.7999999999997</v>
      </c>
      <c r="Q321" s="14">
        <f t="shared" si="43"/>
        <v>44.500000000000007</v>
      </c>
      <c r="R321" s="14">
        <f t="shared" si="44"/>
        <v>44.500000000000007</v>
      </c>
      <c r="S321" s="39">
        <f>F321+K321+P321</f>
        <v>3145.7999999999997</v>
      </c>
      <c r="T321" s="13">
        <f>SUM(Q292:Q321)/SUM(S292:S321)</f>
        <v>0.16619354121894464</v>
      </c>
      <c r="U321" s="13">
        <f>SUM(R292:R321)/SUM(S292:S321)</f>
        <v>0.14080603378445913</v>
      </c>
      <c r="V321" s="13">
        <v>9.6000000000000002E-2</v>
      </c>
      <c r="W321" s="51">
        <f t="shared" si="45"/>
        <v>9.6000000000000002E-2</v>
      </c>
      <c r="X321" s="47">
        <f>S321*W321</f>
        <v>301.99680000000001</v>
      </c>
      <c r="Y321" s="11">
        <f>F321*$W321</f>
        <v>0</v>
      </c>
      <c r="Z321" s="11">
        <f>K321*$W321</f>
        <v>0</v>
      </c>
      <c r="AA321" s="11">
        <f>P321*$W321</f>
        <v>301.99680000000001</v>
      </c>
    </row>
    <row r="322" spans="1:27" ht="15" x14ac:dyDescent="0.25">
      <c r="A322" s="9">
        <v>44548</v>
      </c>
      <c r="B322" s="26">
        <v>1</v>
      </c>
      <c r="C322" s="27">
        <v>0</v>
      </c>
      <c r="D322" s="28">
        <v>15649</v>
      </c>
      <c r="E322" s="28">
        <f t="shared" si="40"/>
        <v>0</v>
      </c>
      <c r="F322" s="29">
        <v>0</v>
      </c>
      <c r="G322" s="5">
        <v>2</v>
      </c>
      <c r="H322" s="25">
        <v>0</v>
      </c>
      <c r="I322" s="12">
        <v>15649</v>
      </c>
      <c r="J322" s="12">
        <f t="shared" si="41"/>
        <v>0</v>
      </c>
      <c r="K322" s="19">
        <v>0</v>
      </c>
      <c r="L322" s="26">
        <v>3</v>
      </c>
      <c r="M322" s="27">
        <v>4632.3</v>
      </c>
      <c r="N322" s="28">
        <v>16727</v>
      </c>
      <c r="O322" s="28">
        <f t="shared" si="42"/>
        <v>4632.3</v>
      </c>
      <c r="P322" s="35">
        <v>48652.5</v>
      </c>
      <c r="Q322" s="14">
        <f t="shared" si="43"/>
        <v>4632.3</v>
      </c>
      <c r="R322" s="14">
        <f t="shared" si="44"/>
        <v>4632.3</v>
      </c>
      <c r="S322" s="39">
        <f>F322+K322+P322</f>
        <v>48652.5</v>
      </c>
      <c r="T322" s="13">
        <f>SUM(Q293:Q322)/SUM(S293:S322)</f>
        <v>0.15237470372154074</v>
      </c>
      <c r="U322" s="13">
        <f>SUM(R293:R322)/SUM(S293:S322)</f>
        <v>0.13566881025902527</v>
      </c>
      <c r="V322" s="13">
        <v>9.6000000000000002E-2</v>
      </c>
      <c r="W322" s="51">
        <f t="shared" si="45"/>
        <v>9.6000000000000002E-2</v>
      </c>
      <c r="X322" s="47">
        <f>S322*W322</f>
        <v>4670.6400000000003</v>
      </c>
      <c r="Y322" s="11">
        <f>F322*$W322</f>
        <v>0</v>
      </c>
      <c r="Z322" s="11">
        <f>K322*$W322</f>
        <v>0</v>
      </c>
      <c r="AA322" s="11">
        <f>P322*$W322</f>
        <v>4670.6400000000003</v>
      </c>
    </row>
    <row r="323" spans="1:27" ht="15" x14ac:dyDescent="0.25">
      <c r="A323" s="9">
        <v>44549</v>
      </c>
      <c r="B323" s="26">
        <v>1</v>
      </c>
      <c r="C323" s="27">
        <v>0</v>
      </c>
      <c r="D323" s="28">
        <v>15649</v>
      </c>
      <c r="E323" s="28">
        <f t="shared" si="40"/>
        <v>0</v>
      </c>
      <c r="F323" s="29">
        <v>0</v>
      </c>
      <c r="G323" s="5">
        <v>2</v>
      </c>
      <c r="H323" s="25">
        <v>0</v>
      </c>
      <c r="I323" s="12">
        <v>15649</v>
      </c>
      <c r="J323" s="12">
        <f t="shared" si="41"/>
        <v>0</v>
      </c>
      <c r="K323" s="19">
        <v>0</v>
      </c>
      <c r="L323" s="26">
        <v>3</v>
      </c>
      <c r="M323" s="27">
        <v>10035.4</v>
      </c>
      <c r="N323" s="28">
        <v>16727</v>
      </c>
      <c r="O323" s="28">
        <f t="shared" si="42"/>
        <v>10035.4</v>
      </c>
      <c r="P323" s="35">
        <v>108011.2</v>
      </c>
      <c r="Q323" s="14">
        <f t="shared" si="43"/>
        <v>10035.4</v>
      </c>
      <c r="R323" s="14">
        <f t="shared" si="44"/>
        <v>10035.4</v>
      </c>
      <c r="S323" s="39">
        <f>F323+K323+P323</f>
        <v>108011.2</v>
      </c>
      <c r="T323" s="13">
        <f>SUM(Q294:Q323)/SUM(S294:S323)</f>
        <v>0.13534626812064618</v>
      </c>
      <c r="U323" s="13">
        <f>SUM(R294:R323)/SUM(S294:S323)</f>
        <v>0.12841211475070183</v>
      </c>
      <c r="V323" s="13">
        <v>9.6000000000000002E-2</v>
      </c>
      <c r="W323" s="51">
        <f t="shared" si="45"/>
        <v>9.6000000000000002E-2</v>
      </c>
      <c r="X323" s="47">
        <f>S323*W323</f>
        <v>10369.075199999999</v>
      </c>
      <c r="Y323" s="11">
        <f>F323*$W323</f>
        <v>0</v>
      </c>
      <c r="Z323" s="11">
        <f>K323*$W323</f>
        <v>0</v>
      </c>
      <c r="AA323" s="11">
        <f>P323*$W323</f>
        <v>10369.075199999999</v>
      </c>
    </row>
    <row r="324" spans="1:27" ht="15" x14ac:dyDescent="0.25">
      <c r="A324" s="9">
        <v>44550</v>
      </c>
      <c r="B324" s="26">
        <v>1</v>
      </c>
      <c r="C324" s="27">
        <v>0</v>
      </c>
      <c r="D324" s="28">
        <v>15649</v>
      </c>
      <c r="E324" s="28">
        <f t="shared" si="40"/>
        <v>0</v>
      </c>
      <c r="F324" s="29">
        <v>0</v>
      </c>
      <c r="G324" s="5">
        <v>2</v>
      </c>
      <c r="H324" s="25">
        <v>0</v>
      </c>
      <c r="I324" s="12">
        <v>15649</v>
      </c>
      <c r="J324" s="12">
        <f t="shared" si="41"/>
        <v>0</v>
      </c>
      <c r="K324" s="19">
        <v>0</v>
      </c>
      <c r="L324" s="26">
        <v>3</v>
      </c>
      <c r="M324" s="27">
        <v>10879.9</v>
      </c>
      <c r="N324" s="28">
        <v>16727</v>
      </c>
      <c r="O324" s="28">
        <f t="shared" si="42"/>
        <v>10879.9</v>
      </c>
      <c r="P324" s="35">
        <v>112452.40000000001</v>
      </c>
      <c r="Q324" s="14">
        <f t="shared" si="43"/>
        <v>10879.9</v>
      </c>
      <c r="R324" s="14">
        <f t="shared" si="44"/>
        <v>10879.9</v>
      </c>
      <c r="S324" s="39">
        <f>F324+K324+P324</f>
        <v>112452.40000000001</v>
      </c>
      <c r="T324" s="13">
        <f>SUM(Q295:Q324)/SUM(S295:S324)</f>
        <v>0.12518587158763211</v>
      </c>
      <c r="U324" s="13">
        <f>SUM(R295:R324)/SUM(S295:S324)</f>
        <v>0.12167590265743698</v>
      </c>
      <c r="V324" s="13">
        <v>9.6000000000000002E-2</v>
      </c>
      <c r="W324" s="51">
        <f t="shared" si="45"/>
        <v>9.6000000000000002E-2</v>
      </c>
      <c r="X324" s="47">
        <f>S324*W324</f>
        <v>10795.430400000001</v>
      </c>
      <c r="Y324" s="11">
        <f>F324*$W324</f>
        <v>0</v>
      </c>
      <c r="Z324" s="11">
        <f>K324*$W324</f>
        <v>0</v>
      </c>
      <c r="AA324" s="11">
        <f>P324*$W324</f>
        <v>10795.430400000001</v>
      </c>
    </row>
    <row r="325" spans="1:27" ht="15" x14ac:dyDescent="0.25">
      <c r="A325" s="9">
        <v>44551</v>
      </c>
      <c r="B325" s="26">
        <v>1</v>
      </c>
      <c r="C325" s="27">
        <v>0</v>
      </c>
      <c r="D325" s="28">
        <v>15649</v>
      </c>
      <c r="E325" s="28">
        <f t="shared" si="40"/>
        <v>0</v>
      </c>
      <c r="F325" s="29">
        <v>0</v>
      </c>
      <c r="G325" s="5">
        <v>2</v>
      </c>
      <c r="H325" s="25">
        <v>0</v>
      </c>
      <c r="I325" s="12">
        <v>15649</v>
      </c>
      <c r="J325" s="12">
        <f t="shared" si="41"/>
        <v>0</v>
      </c>
      <c r="K325" s="19">
        <v>0</v>
      </c>
      <c r="L325" s="26">
        <v>3</v>
      </c>
      <c r="M325" s="27">
        <v>10727.700000000003</v>
      </c>
      <c r="N325" s="28">
        <v>16727</v>
      </c>
      <c r="O325" s="28">
        <f t="shared" si="42"/>
        <v>10727.700000000003</v>
      </c>
      <c r="P325" s="35">
        <v>112485.20000000001</v>
      </c>
      <c r="Q325" s="14">
        <f t="shared" si="43"/>
        <v>10727.700000000003</v>
      </c>
      <c r="R325" s="14">
        <f t="shared" si="44"/>
        <v>10727.700000000003</v>
      </c>
      <c r="S325" s="39">
        <f>F325+K325+P325</f>
        <v>112485.20000000001</v>
      </c>
      <c r="T325" s="13">
        <f>SUM(Q296:Q325)/SUM(S296:S325)</f>
        <v>0.12104675416530063</v>
      </c>
      <c r="U325" s="13">
        <f>SUM(R296:R325)/SUM(S296:S325)</f>
        <v>0.11762598433860703</v>
      </c>
      <c r="V325" s="13">
        <v>9.6000000000000002E-2</v>
      </c>
      <c r="W325" s="51">
        <f t="shared" si="45"/>
        <v>9.6000000000000002E-2</v>
      </c>
      <c r="X325" s="47">
        <f>S325*W325</f>
        <v>10798.579200000002</v>
      </c>
      <c r="Y325" s="11">
        <f>F325*$W325</f>
        <v>0</v>
      </c>
      <c r="Z325" s="11">
        <f>K325*$W325</f>
        <v>0</v>
      </c>
      <c r="AA325" s="11">
        <f>P325*$W325</f>
        <v>10798.579200000002</v>
      </c>
    </row>
    <row r="326" spans="1:27" ht="15" x14ac:dyDescent="0.25">
      <c r="A326" s="9">
        <v>44552</v>
      </c>
      <c r="B326" s="26">
        <v>1</v>
      </c>
      <c r="C326" s="27">
        <v>0</v>
      </c>
      <c r="D326" s="28">
        <v>15649</v>
      </c>
      <c r="E326" s="28">
        <f t="shared" ref="E326:E389" si="46">MIN(C326:D326)</f>
        <v>0</v>
      </c>
      <c r="F326" s="29">
        <v>0</v>
      </c>
      <c r="G326" s="5">
        <v>2</v>
      </c>
      <c r="H326" s="25">
        <v>0</v>
      </c>
      <c r="I326" s="12">
        <v>15649</v>
      </c>
      <c r="J326" s="12">
        <f t="shared" ref="J326:J389" si="47">MIN(H326:I326)</f>
        <v>0</v>
      </c>
      <c r="K326" s="19">
        <v>0</v>
      </c>
      <c r="L326" s="26">
        <v>3</v>
      </c>
      <c r="M326" s="27">
        <v>10730.699999999997</v>
      </c>
      <c r="N326" s="28">
        <v>16727</v>
      </c>
      <c r="O326" s="28">
        <f t="shared" ref="O326:O389" si="48">MIN(M326:N326)</f>
        <v>10730.699999999997</v>
      </c>
      <c r="P326" s="35">
        <v>113207.19999999998</v>
      </c>
      <c r="Q326" s="14">
        <f t="shared" ref="Q326:Q389" si="49">C326+H326+M326</f>
        <v>10730.699999999997</v>
      </c>
      <c r="R326" s="14">
        <f t="shared" ref="R326:R389" si="50">E326+J326+O326</f>
        <v>10730.699999999997</v>
      </c>
      <c r="S326" s="39">
        <f>F326+K326+P326</f>
        <v>113207.19999999998</v>
      </c>
      <c r="T326" s="13">
        <f>SUM(Q297:Q326)/SUM(S297:S326)</f>
        <v>0.11858458441800511</v>
      </c>
      <c r="U326" s="13">
        <f>SUM(R297:R326)/SUM(S297:S326)</f>
        <v>0.11524469401512989</v>
      </c>
      <c r="V326" s="13">
        <v>9.6000000000000002E-2</v>
      </c>
      <c r="W326" s="51">
        <f t="shared" si="45"/>
        <v>9.6000000000000002E-2</v>
      </c>
      <c r="X326" s="47">
        <f>S326*W326</f>
        <v>10867.891199999998</v>
      </c>
      <c r="Y326" s="11">
        <f>F326*$W326</f>
        <v>0</v>
      </c>
      <c r="Z326" s="11">
        <f>K326*$W326</f>
        <v>0</v>
      </c>
      <c r="AA326" s="11">
        <f>P326*$W326</f>
        <v>10867.891199999998</v>
      </c>
    </row>
    <row r="327" spans="1:27" ht="15" x14ac:dyDescent="0.25">
      <c r="A327" s="9">
        <v>44553</v>
      </c>
      <c r="B327" s="26">
        <v>1</v>
      </c>
      <c r="C327" s="27">
        <v>688.59999999999991</v>
      </c>
      <c r="D327" s="28">
        <v>15649</v>
      </c>
      <c r="E327" s="30">
        <f t="shared" si="46"/>
        <v>688.59999999999991</v>
      </c>
      <c r="F327" s="31">
        <v>3334.8999999999996</v>
      </c>
      <c r="G327" s="5">
        <v>2</v>
      </c>
      <c r="H327" s="25">
        <v>0</v>
      </c>
      <c r="I327" s="12">
        <v>15649</v>
      </c>
      <c r="J327" s="12">
        <f t="shared" si="47"/>
        <v>0</v>
      </c>
      <c r="K327" s="19">
        <v>0</v>
      </c>
      <c r="L327" s="26">
        <v>3</v>
      </c>
      <c r="M327" s="27">
        <v>10706.1</v>
      </c>
      <c r="N327" s="28">
        <v>16727</v>
      </c>
      <c r="O327" s="28">
        <f t="shared" si="48"/>
        <v>10706.1</v>
      </c>
      <c r="P327" s="35">
        <v>111966.50000000001</v>
      </c>
      <c r="Q327" s="14">
        <f t="shared" si="49"/>
        <v>11394.7</v>
      </c>
      <c r="R327" s="14">
        <f t="shared" si="50"/>
        <v>11394.7</v>
      </c>
      <c r="S327" s="39">
        <f>F327+K327+P327</f>
        <v>115301.40000000001</v>
      </c>
      <c r="T327" s="13">
        <f>SUM(Q298:Q327)/SUM(S298:S327)</f>
        <v>0.11632580094855997</v>
      </c>
      <c r="U327" s="13">
        <f>SUM(R298:R327)/SUM(S298:S327)</f>
        <v>0.11321893013016081</v>
      </c>
      <c r="V327" s="13">
        <v>9.6000000000000002E-2</v>
      </c>
      <c r="W327" s="51">
        <f t="shared" si="45"/>
        <v>9.6000000000000002E-2</v>
      </c>
      <c r="X327" s="47">
        <f>S327*W327</f>
        <v>11068.934400000002</v>
      </c>
      <c r="Y327" s="11">
        <f>F327*$W327</f>
        <v>320.15039999999999</v>
      </c>
      <c r="Z327" s="11">
        <f>K327*$W327</f>
        <v>0</v>
      </c>
      <c r="AA327" s="11">
        <f>P327*$W327</f>
        <v>10748.784000000001</v>
      </c>
    </row>
    <row r="328" spans="1:27" ht="15" x14ac:dyDescent="0.25">
      <c r="A328" s="9">
        <v>44554</v>
      </c>
      <c r="B328" s="26">
        <v>1</v>
      </c>
      <c r="C328" s="27">
        <v>14082.300000000003</v>
      </c>
      <c r="D328" s="28">
        <v>15649</v>
      </c>
      <c r="E328" s="30">
        <f t="shared" si="46"/>
        <v>14082.300000000003</v>
      </c>
      <c r="F328" s="31">
        <v>50320.299999999988</v>
      </c>
      <c r="G328" s="5">
        <v>2</v>
      </c>
      <c r="H328" s="25">
        <v>0</v>
      </c>
      <c r="I328" s="12">
        <v>15649</v>
      </c>
      <c r="J328" s="12">
        <f t="shared" si="47"/>
        <v>0</v>
      </c>
      <c r="K328" s="19">
        <v>0</v>
      </c>
      <c r="L328" s="26">
        <v>3</v>
      </c>
      <c r="M328" s="27">
        <v>10750.899999999998</v>
      </c>
      <c r="N328" s="28">
        <v>16727</v>
      </c>
      <c r="O328" s="28">
        <f t="shared" si="48"/>
        <v>10750.899999999998</v>
      </c>
      <c r="P328" s="35">
        <v>112494.20000000001</v>
      </c>
      <c r="Q328" s="14">
        <f t="shared" si="49"/>
        <v>24833.200000000001</v>
      </c>
      <c r="R328" s="14">
        <f t="shared" si="50"/>
        <v>24833.200000000001</v>
      </c>
      <c r="S328" s="39">
        <f>F328+K328+P328</f>
        <v>162814.5</v>
      </c>
      <c r="T328" s="13">
        <f>SUM(Q299:Q328)/SUM(S299:S328)</f>
        <v>0.11938345611331216</v>
      </c>
      <c r="U328" s="13">
        <f>SUM(R299:R328)/SUM(S299:S328)</f>
        <v>0.11655582057276627</v>
      </c>
      <c r="V328" s="13">
        <v>9.6000000000000002E-2</v>
      </c>
      <c r="W328" s="51">
        <f t="shared" si="45"/>
        <v>9.6000000000000002E-2</v>
      </c>
      <c r="X328" s="47">
        <f>S328*W328</f>
        <v>15630.192000000001</v>
      </c>
      <c r="Y328" s="11">
        <f>F328*$W328</f>
        <v>4830.7487999999994</v>
      </c>
      <c r="Z328" s="11">
        <f>K328*$W328</f>
        <v>0</v>
      </c>
      <c r="AA328" s="11">
        <f>P328*$W328</f>
        <v>10799.443200000002</v>
      </c>
    </row>
    <row r="329" spans="1:27" ht="15" x14ac:dyDescent="0.25">
      <c r="A329" s="9">
        <v>44555</v>
      </c>
      <c r="B329" s="26">
        <v>1</v>
      </c>
      <c r="C329" s="27">
        <v>11112.400000000001</v>
      </c>
      <c r="D329" s="28">
        <v>15649</v>
      </c>
      <c r="E329" s="30">
        <f t="shared" si="46"/>
        <v>11112.400000000001</v>
      </c>
      <c r="F329" s="31">
        <v>96741.6</v>
      </c>
      <c r="G329" s="5">
        <v>2</v>
      </c>
      <c r="H329" s="25">
        <v>0</v>
      </c>
      <c r="I329" s="12">
        <v>15649</v>
      </c>
      <c r="J329" s="12">
        <f t="shared" si="47"/>
        <v>0</v>
      </c>
      <c r="K329" s="19">
        <v>0</v>
      </c>
      <c r="L329" s="26">
        <v>3</v>
      </c>
      <c r="M329" s="27">
        <v>10812.4</v>
      </c>
      <c r="N329" s="28">
        <v>16727</v>
      </c>
      <c r="O329" s="28">
        <f t="shared" si="48"/>
        <v>10812.4</v>
      </c>
      <c r="P329" s="35">
        <v>113930.99999999997</v>
      </c>
      <c r="Q329" s="14">
        <f t="shared" si="49"/>
        <v>21924.800000000003</v>
      </c>
      <c r="R329" s="14">
        <f t="shared" si="50"/>
        <v>21924.800000000003</v>
      </c>
      <c r="S329" s="39">
        <f>F329+K329+P329</f>
        <v>210672.59999999998</v>
      </c>
      <c r="T329" s="13">
        <f>SUM(Q300:Q329)/SUM(S300:S329)</f>
        <v>0.11556126389716279</v>
      </c>
      <c r="U329" s="13">
        <f>SUM(R300:R329)/SUM(S300:S329)</f>
        <v>0.11300705779319106</v>
      </c>
      <c r="V329" s="13">
        <v>9.6000000000000002E-2</v>
      </c>
      <c r="W329" s="51">
        <f t="shared" si="45"/>
        <v>9.6000000000000002E-2</v>
      </c>
      <c r="X329" s="47">
        <f>S329*W329</f>
        <v>20224.569599999999</v>
      </c>
      <c r="Y329" s="11">
        <f>F329*$W329</f>
        <v>9287.1936000000005</v>
      </c>
      <c r="Z329" s="11">
        <f>K329*$W329</f>
        <v>0</v>
      </c>
      <c r="AA329" s="11">
        <f>P329*$W329</f>
        <v>10937.375999999997</v>
      </c>
    </row>
    <row r="330" spans="1:27" ht="15" x14ac:dyDescent="0.25">
      <c r="A330" s="9">
        <v>44556</v>
      </c>
      <c r="B330" s="26">
        <v>1</v>
      </c>
      <c r="C330" s="27">
        <v>22130.799999999999</v>
      </c>
      <c r="D330" s="28">
        <v>15649</v>
      </c>
      <c r="E330" s="30">
        <f t="shared" si="46"/>
        <v>15649</v>
      </c>
      <c r="F330" s="31">
        <v>82042.900000000009</v>
      </c>
      <c r="G330" s="5">
        <v>2</v>
      </c>
      <c r="H330" s="25">
        <v>0</v>
      </c>
      <c r="I330" s="12">
        <v>15649</v>
      </c>
      <c r="J330" s="12">
        <f t="shared" si="47"/>
        <v>0</v>
      </c>
      <c r="K330" s="19">
        <v>0</v>
      </c>
      <c r="L330" s="26">
        <v>3</v>
      </c>
      <c r="M330" s="27">
        <v>10741.000000000002</v>
      </c>
      <c r="N330" s="28">
        <v>16727</v>
      </c>
      <c r="O330" s="28">
        <f t="shared" si="48"/>
        <v>10741.000000000002</v>
      </c>
      <c r="P330" s="35">
        <v>112030.60000000002</v>
      </c>
      <c r="Q330" s="14">
        <f t="shared" si="49"/>
        <v>32871.800000000003</v>
      </c>
      <c r="R330" s="14">
        <f t="shared" si="50"/>
        <v>26390</v>
      </c>
      <c r="S330" s="39">
        <f>F330+K330+P330</f>
        <v>194073.50000000003</v>
      </c>
      <c r="T330" s="13">
        <f>SUM(Q301:Q330)/SUM(S301:S330)</f>
        <v>0.12157966738019291</v>
      </c>
      <c r="U330" s="13">
        <f>SUM(R301:R330)/SUM(S301:S330)</f>
        <v>0.11586307259272438</v>
      </c>
      <c r="V330" s="13">
        <v>9.6000000000000002E-2</v>
      </c>
      <c r="W330" s="51">
        <f t="shared" si="45"/>
        <v>9.6000000000000002E-2</v>
      </c>
      <c r="X330" s="47">
        <f>S330*W330</f>
        <v>18631.056000000004</v>
      </c>
      <c r="Y330" s="11">
        <f>F330*$W330</f>
        <v>7876.1184000000012</v>
      </c>
      <c r="Z330" s="11">
        <f>K330*$W330</f>
        <v>0</v>
      </c>
      <c r="AA330" s="11">
        <f>P330*$W330</f>
        <v>10754.937600000003</v>
      </c>
    </row>
    <row r="331" spans="1:27" ht="15" x14ac:dyDescent="0.25">
      <c r="A331" s="9">
        <v>44557</v>
      </c>
      <c r="B331" s="26">
        <v>1</v>
      </c>
      <c r="C331" s="27">
        <v>16011.500000000004</v>
      </c>
      <c r="D331" s="28">
        <v>15649</v>
      </c>
      <c r="E331" s="30">
        <f t="shared" si="46"/>
        <v>15649</v>
      </c>
      <c r="F331" s="31">
        <v>50470.299999999996</v>
      </c>
      <c r="G331" s="5">
        <v>2</v>
      </c>
      <c r="H331" s="25">
        <v>0</v>
      </c>
      <c r="I331" s="12">
        <v>15649</v>
      </c>
      <c r="J331" s="12">
        <f t="shared" si="47"/>
        <v>0</v>
      </c>
      <c r="K331" s="19">
        <v>0</v>
      </c>
      <c r="L331" s="26">
        <v>3</v>
      </c>
      <c r="M331" s="27">
        <v>10621.199999999999</v>
      </c>
      <c r="N331" s="28">
        <v>16727</v>
      </c>
      <c r="O331" s="28">
        <f t="shared" si="48"/>
        <v>10621.199999999999</v>
      </c>
      <c r="P331" s="35">
        <v>112201.29999999999</v>
      </c>
      <c r="Q331" s="14">
        <f t="shared" si="49"/>
        <v>26632.700000000004</v>
      </c>
      <c r="R331" s="14">
        <f t="shared" si="50"/>
        <v>26270.199999999997</v>
      </c>
      <c r="S331" s="39">
        <f>F331+K331+P331</f>
        <v>162671.59999999998</v>
      </c>
      <c r="T331" s="13">
        <f>SUM(Q302:Q331)/SUM(S302:S331)</f>
        <v>0.12574692254982481</v>
      </c>
      <c r="U331" s="13">
        <f>SUM(R302:R331)/SUM(S302:S331)</f>
        <v>0.12004869490841762</v>
      </c>
      <c r="V331" s="13">
        <v>9.6000000000000002E-2</v>
      </c>
      <c r="W331" s="51">
        <f t="shared" si="45"/>
        <v>9.6000000000000002E-2</v>
      </c>
      <c r="X331" s="47">
        <f>S331*W331</f>
        <v>15616.473599999998</v>
      </c>
      <c r="Y331" s="11">
        <f>F331*$W331</f>
        <v>4845.1487999999999</v>
      </c>
      <c r="Z331" s="11">
        <f>K331*$W331</f>
        <v>0</v>
      </c>
      <c r="AA331" s="11">
        <f>P331*$W331</f>
        <v>10771.324799999999</v>
      </c>
    </row>
    <row r="332" spans="1:27" ht="15" x14ac:dyDescent="0.25">
      <c r="A332" s="9">
        <v>44558</v>
      </c>
      <c r="B332" s="26">
        <v>1</v>
      </c>
      <c r="C332" s="27">
        <v>0</v>
      </c>
      <c r="D332" s="28">
        <v>15649</v>
      </c>
      <c r="E332" s="28">
        <f t="shared" si="46"/>
        <v>0</v>
      </c>
      <c r="F332" s="29">
        <v>0</v>
      </c>
      <c r="G332" s="5">
        <v>2</v>
      </c>
      <c r="H332" s="25">
        <v>0</v>
      </c>
      <c r="I332" s="12">
        <v>15649</v>
      </c>
      <c r="J332" s="12">
        <f t="shared" si="47"/>
        <v>0</v>
      </c>
      <c r="K332" s="19">
        <v>0</v>
      </c>
      <c r="L332" s="26">
        <v>3</v>
      </c>
      <c r="M332" s="27">
        <v>8813.7999999999993</v>
      </c>
      <c r="N332" s="28">
        <v>16727</v>
      </c>
      <c r="O332" s="28">
        <f t="shared" si="48"/>
        <v>8813.7999999999993</v>
      </c>
      <c r="P332" s="35">
        <v>92156.3</v>
      </c>
      <c r="Q332" s="14">
        <f t="shared" si="49"/>
        <v>8813.7999999999993</v>
      </c>
      <c r="R332" s="14">
        <f t="shared" si="50"/>
        <v>8813.7999999999993</v>
      </c>
      <c r="S332" s="39">
        <f>F332+K332+P332</f>
        <v>92156.3</v>
      </c>
      <c r="T332" s="13">
        <f>SUM(Q303:Q332)/SUM(S303:S332)</f>
        <v>0.11955781787798925</v>
      </c>
      <c r="U332" s="13">
        <f>SUM(R303:R332)/SUM(S303:S332)</f>
        <v>0.11624536729759534</v>
      </c>
      <c r="V332" s="13">
        <v>9.6000000000000002E-2</v>
      </c>
      <c r="W332" s="51">
        <f t="shared" si="45"/>
        <v>9.6000000000000002E-2</v>
      </c>
      <c r="X332" s="47">
        <f>S332*W332</f>
        <v>8847.0048000000006</v>
      </c>
      <c r="Y332" s="11">
        <f>F332*$W332</f>
        <v>0</v>
      </c>
      <c r="Z332" s="11">
        <f>K332*$W332</f>
        <v>0</v>
      </c>
      <c r="AA332" s="11">
        <f>P332*$W332</f>
        <v>8847.0048000000006</v>
      </c>
    </row>
    <row r="333" spans="1:27" ht="15" x14ac:dyDescent="0.25">
      <c r="A333" s="9">
        <v>44559</v>
      </c>
      <c r="B333" s="26">
        <v>1</v>
      </c>
      <c r="C333" s="27">
        <v>0</v>
      </c>
      <c r="D333" s="28">
        <v>15649</v>
      </c>
      <c r="E333" s="28">
        <f t="shared" si="46"/>
        <v>0</v>
      </c>
      <c r="F333" s="29">
        <v>0</v>
      </c>
      <c r="G333" s="5">
        <v>2</v>
      </c>
      <c r="H333" s="25">
        <v>0</v>
      </c>
      <c r="I333" s="12">
        <v>15649</v>
      </c>
      <c r="J333" s="12">
        <f t="shared" si="47"/>
        <v>0</v>
      </c>
      <c r="K333" s="19">
        <v>0</v>
      </c>
      <c r="L333" s="26">
        <v>3</v>
      </c>
      <c r="M333" s="27">
        <v>7590.4000000000015</v>
      </c>
      <c r="N333" s="28">
        <v>16727</v>
      </c>
      <c r="O333" s="28">
        <f t="shared" si="48"/>
        <v>7590.4000000000015</v>
      </c>
      <c r="P333" s="35">
        <v>77390.599999999991</v>
      </c>
      <c r="Q333" s="14">
        <f t="shared" si="49"/>
        <v>7590.4000000000015</v>
      </c>
      <c r="R333" s="14">
        <f t="shared" si="50"/>
        <v>7590.4000000000015</v>
      </c>
      <c r="S333" s="39">
        <f>F333+K333+P333</f>
        <v>77390.599999999991</v>
      </c>
      <c r="T333" s="13">
        <f>SUM(Q304:Q333)/SUM(S304:S333)</f>
        <v>0.11866020605995997</v>
      </c>
      <c r="U333" s="13">
        <f>SUM(R304:R333)/SUM(S304:S333)</f>
        <v>0.11546567084679385</v>
      </c>
      <c r="V333" s="13">
        <v>9.6000000000000002E-2</v>
      </c>
      <c r="W333" s="51">
        <f t="shared" si="45"/>
        <v>9.6000000000000002E-2</v>
      </c>
      <c r="X333" s="47">
        <f>S333*W333</f>
        <v>7429.4975999999997</v>
      </c>
      <c r="Y333" s="11">
        <f>F333*$W333</f>
        <v>0</v>
      </c>
      <c r="Z333" s="11">
        <f>K333*$W333</f>
        <v>0</v>
      </c>
      <c r="AA333" s="11">
        <f>P333*$W333</f>
        <v>7429.4975999999997</v>
      </c>
    </row>
    <row r="334" spans="1:27" ht="15" x14ac:dyDescent="0.25">
      <c r="A334" s="9">
        <v>44560</v>
      </c>
      <c r="B334" s="26">
        <v>1</v>
      </c>
      <c r="C334" s="27">
        <v>0</v>
      </c>
      <c r="D334" s="28">
        <v>15649</v>
      </c>
      <c r="E334" s="28">
        <f t="shared" si="46"/>
        <v>0</v>
      </c>
      <c r="F334" s="29">
        <v>0</v>
      </c>
      <c r="G334" s="5">
        <v>2</v>
      </c>
      <c r="H334" s="25">
        <v>0</v>
      </c>
      <c r="I334" s="12">
        <v>15649</v>
      </c>
      <c r="J334" s="12">
        <f t="shared" si="47"/>
        <v>0</v>
      </c>
      <c r="K334" s="19">
        <v>0</v>
      </c>
      <c r="L334" s="26">
        <v>3</v>
      </c>
      <c r="M334" s="27">
        <v>7619.9000000000005</v>
      </c>
      <c r="N334" s="28">
        <v>16727</v>
      </c>
      <c r="O334" s="28">
        <f t="shared" si="48"/>
        <v>7619.9000000000005</v>
      </c>
      <c r="P334" s="35">
        <v>77002.700000000012</v>
      </c>
      <c r="Q334" s="14">
        <f t="shared" si="49"/>
        <v>7619.9000000000005</v>
      </c>
      <c r="R334" s="14">
        <f t="shared" si="50"/>
        <v>7619.9000000000005</v>
      </c>
      <c r="S334" s="39">
        <f>F334+K334+P334</f>
        <v>77002.700000000012</v>
      </c>
      <c r="T334" s="13">
        <f>SUM(Q305:Q334)/SUM(S305:S334)</f>
        <v>0.11789183926789273</v>
      </c>
      <c r="U334" s="13">
        <f>SUM(R305:R334)/SUM(S305:S334)</f>
        <v>0.11480286467720567</v>
      </c>
      <c r="V334" s="13">
        <v>9.6000000000000002E-2</v>
      </c>
      <c r="W334" s="51">
        <f t="shared" si="45"/>
        <v>9.6000000000000002E-2</v>
      </c>
      <c r="X334" s="47">
        <f>S334*W334</f>
        <v>7392.2592000000013</v>
      </c>
      <c r="Y334" s="11">
        <f>F334*$W334</f>
        <v>0</v>
      </c>
      <c r="Z334" s="11">
        <f>K334*$W334</f>
        <v>0</v>
      </c>
      <c r="AA334" s="11">
        <f>P334*$W334</f>
        <v>7392.2592000000013</v>
      </c>
    </row>
    <row r="335" spans="1:27" ht="15" x14ac:dyDescent="0.25">
      <c r="A335" s="9">
        <v>44561</v>
      </c>
      <c r="B335" s="26">
        <v>1</v>
      </c>
      <c r="C335" s="27">
        <v>0</v>
      </c>
      <c r="D335" s="28">
        <v>15649</v>
      </c>
      <c r="E335" s="28">
        <f t="shared" si="46"/>
        <v>0</v>
      </c>
      <c r="F335" s="29">
        <v>0</v>
      </c>
      <c r="G335" s="5">
        <v>2</v>
      </c>
      <c r="H335" s="25">
        <v>0</v>
      </c>
      <c r="I335" s="12">
        <v>15649</v>
      </c>
      <c r="J335" s="12">
        <f t="shared" si="47"/>
        <v>0</v>
      </c>
      <c r="K335" s="19">
        <v>0</v>
      </c>
      <c r="L335" s="26">
        <v>3</v>
      </c>
      <c r="M335" s="27">
        <v>8578.5999999999985</v>
      </c>
      <c r="N335" s="28">
        <v>16727</v>
      </c>
      <c r="O335" s="28">
        <f t="shared" si="48"/>
        <v>8578.5999999999985</v>
      </c>
      <c r="P335" s="35">
        <v>87898</v>
      </c>
      <c r="Q335" s="14">
        <f t="shared" si="49"/>
        <v>8578.5999999999985</v>
      </c>
      <c r="R335" s="14">
        <f t="shared" si="50"/>
        <v>8578.5999999999985</v>
      </c>
      <c r="S335" s="39">
        <f>F335+K335+P335</f>
        <v>87898</v>
      </c>
      <c r="T335" s="13">
        <f>SUM(Q306:Q335)/SUM(S306:S335)</f>
        <v>0.11690756675421425</v>
      </c>
      <c r="U335" s="13">
        <f>SUM(R306:R335)/SUM(S306:S335)</f>
        <v>0.11393228425169927</v>
      </c>
      <c r="V335" s="13">
        <v>9.6000000000000002E-2</v>
      </c>
      <c r="W335" s="51">
        <f t="shared" si="45"/>
        <v>9.6000000000000002E-2</v>
      </c>
      <c r="X335" s="47">
        <f>S335*W335</f>
        <v>8438.2080000000005</v>
      </c>
      <c r="Y335" s="11">
        <f>F335*$W335</f>
        <v>0</v>
      </c>
      <c r="Z335" s="11">
        <f>K335*$W335</f>
        <v>0</v>
      </c>
      <c r="AA335" s="11">
        <f>P335*$W335</f>
        <v>8438.2080000000005</v>
      </c>
    </row>
    <row r="336" spans="1:27" ht="15" x14ac:dyDescent="0.25">
      <c r="A336" s="9">
        <v>44562</v>
      </c>
      <c r="B336" s="26">
        <v>1</v>
      </c>
      <c r="C336" s="27">
        <v>0</v>
      </c>
      <c r="D336" s="28">
        <v>15649</v>
      </c>
      <c r="E336" s="28">
        <f t="shared" si="46"/>
        <v>0</v>
      </c>
      <c r="F336" s="29">
        <v>0</v>
      </c>
      <c r="G336" s="5">
        <v>2</v>
      </c>
      <c r="H336" s="25">
        <v>0</v>
      </c>
      <c r="I336" s="12">
        <v>15649</v>
      </c>
      <c r="J336" s="12">
        <f t="shared" si="47"/>
        <v>0</v>
      </c>
      <c r="K336" s="19">
        <v>0</v>
      </c>
      <c r="L336" s="26">
        <v>3</v>
      </c>
      <c r="M336" s="27">
        <v>7802.2999999999993</v>
      </c>
      <c r="N336" s="28">
        <v>16727</v>
      </c>
      <c r="O336" s="28">
        <f t="shared" si="48"/>
        <v>7802.2999999999993</v>
      </c>
      <c r="P336" s="35">
        <v>79732.400000000023</v>
      </c>
      <c r="Q336" s="14">
        <f t="shared" si="49"/>
        <v>7802.2999999999993</v>
      </c>
      <c r="R336" s="14">
        <f t="shared" si="50"/>
        <v>7802.2999999999993</v>
      </c>
      <c r="S336" s="39">
        <f>F336+K336+P336</f>
        <v>79732.400000000023</v>
      </c>
      <c r="T336" s="13">
        <f>SUM(Q307:Q336)/SUM(S307:S336)</f>
        <v>0.115873562291397</v>
      </c>
      <c r="U336" s="13">
        <f>SUM(R307:R336)/SUM(S307:S336)</f>
        <v>0.11298511514730415</v>
      </c>
      <c r="V336" s="13">
        <v>9.6000000000000002E-2</v>
      </c>
      <c r="W336" s="51">
        <f t="shared" si="45"/>
        <v>9.6000000000000002E-2</v>
      </c>
      <c r="X336" s="47">
        <f>S336*W336</f>
        <v>7654.3104000000021</v>
      </c>
      <c r="Y336" s="11">
        <f>F336*$W336</f>
        <v>0</v>
      </c>
      <c r="Z336" s="11">
        <f>K336*$W336</f>
        <v>0</v>
      </c>
      <c r="AA336" s="11">
        <f>P336*$W336</f>
        <v>7654.3104000000021</v>
      </c>
    </row>
    <row r="337" spans="1:27" ht="15" x14ac:dyDescent="0.25">
      <c r="A337" s="9">
        <v>44563</v>
      </c>
      <c r="B337" s="26">
        <v>1</v>
      </c>
      <c r="C337" s="27">
        <v>0</v>
      </c>
      <c r="D337" s="28">
        <v>15649</v>
      </c>
      <c r="E337" s="28">
        <f t="shared" si="46"/>
        <v>0</v>
      </c>
      <c r="F337" s="29">
        <v>0</v>
      </c>
      <c r="G337" s="5">
        <v>2</v>
      </c>
      <c r="H337" s="25">
        <v>0</v>
      </c>
      <c r="I337" s="12">
        <v>15649</v>
      </c>
      <c r="J337" s="12">
        <f t="shared" si="47"/>
        <v>0</v>
      </c>
      <c r="K337" s="19">
        <v>0</v>
      </c>
      <c r="L337" s="26">
        <v>3</v>
      </c>
      <c r="M337" s="27">
        <v>7535.3</v>
      </c>
      <c r="N337" s="28">
        <v>16727</v>
      </c>
      <c r="O337" s="28">
        <f t="shared" si="48"/>
        <v>7535.3</v>
      </c>
      <c r="P337" s="35">
        <v>77289.100000000006</v>
      </c>
      <c r="Q337" s="14">
        <f t="shared" si="49"/>
        <v>7535.3</v>
      </c>
      <c r="R337" s="14">
        <f t="shared" si="50"/>
        <v>7535.3</v>
      </c>
      <c r="S337" s="39">
        <f>F337+K337+P337</f>
        <v>77289.100000000006</v>
      </c>
      <c r="T337" s="13">
        <f>SUM(Q308:Q337)/SUM(S308:S337)</f>
        <v>0.11516009096611793</v>
      </c>
      <c r="U337" s="13">
        <f>SUM(R308:R337)/SUM(S308:S337)</f>
        <v>0.11235997852468445</v>
      </c>
      <c r="V337" s="13">
        <v>9.6000000000000002E-2</v>
      </c>
      <c r="W337" s="51">
        <f t="shared" si="45"/>
        <v>9.6000000000000002E-2</v>
      </c>
      <c r="X337" s="47">
        <f>S337*W337</f>
        <v>7419.7536000000009</v>
      </c>
      <c r="Y337" s="11">
        <f>F337*$W337</f>
        <v>0</v>
      </c>
      <c r="Z337" s="11">
        <f>K337*$W337</f>
        <v>0</v>
      </c>
      <c r="AA337" s="11">
        <f>P337*$W337</f>
        <v>7419.7536000000009</v>
      </c>
    </row>
    <row r="338" spans="1:27" ht="15" x14ac:dyDescent="0.25">
      <c r="A338" s="9">
        <v>44564</v>
      </c>
      <c r="B338" s="26">
        <v>1</v>
      </c>
      <c r="C338" s="27">
        <v>0</v>
      </c>
      <c r="D338" s="28">
        <v>15649</v>
      </c>
      <c r="E338" s="28">
        <f t="shared" si="46"/>
        <v>0</v>
      </c>
      <c r="F338" s="29">
        <v>0</v>
      </c>
      <c r="G338" s="5">
        <v>2</v>
      </c>
      <c r="H338" s="25">
        <v>0</v>
      </c>
      <c r="I338" s="12">
        <v>15649</v>
      </c>
      <c r="J338" s="12">
        <f t="shared" si="47"/>
        <v>0</v>
      </c>
      <c r="K338" s="19">
        <v>0</v>
      </c>
      <c r="L338" s="26">
        <v>3</v>
      </c>
      <c r="M338" s="27">
        <v>7401.6</v>
      </c>
      <c r="N338" s="28">
        <v>16727</v>
      </c>
      <c r="O338" s="28">
        <f t="shared" si="48"/>
        <v>7401.6</v>
      </c>
      <c r="P338" s="35">
        <v>76403.599999999991</v>
      </c>
      <c r="Q338" s="14">
        <f t="shared" si="49"/>
        <v>7401.6</v>
      </c>
      <c r="R338" s="14">
        <f t="shared" si="50"/>
        <v>7401.6</v>
      </c>
      <c r="S338" s="39">
        <f>F338+K338+P338</f>
        <v>76403.599999999991</v>
      </c>
      <c r="T338" s="13">
        <f>SUM(Q309:Q338)/SUM(S309:S338)</f>
        <v>0.11289260758758955</v>
      </c>
      <c r="U338" s="13">
        <f>SUM(R309:R338)/SUM(S309:S338)</f>
        <v>0.11009501347846609</v>
      </c>
      <c r="V338" s="13">
        <v>9.6000000000000002E-2</v>
      </c>
      <c r="W338" s="51">
        <f t="shared" si="45"/>
        <v>9.6000000000000002E-2</v>
      </c>
      <c r="X338" s="47">
        <f>S338*W338</f>
        <v>7334.7455999999993</v>
      </c>
      <c r="Y338" s="11">
        <f>F338*$W338</f>
        <v>0</v>
      </c>
      <c r="Z338" s="11">
        <f>K338*$W338</f>
        <v>0</v>
      </c>
      <c r="AA338" s="11">
        <f>P338*$W338</f>
        <v>7334.7455999999993</v>
      </c>
    </row>
    <row r="339" spans="1:27" ht="15" x14ac:dyDescent="0.25">
      <c r="A339" s="9">
        <v>44565</v>
      </c>
      <c r="B339" s="26">
        <v>1</v>
      </c>
      <c r="C339" s="27">
        <v>0</v>
      </c>
      <c r="D339" s="28">
        <v>15649</v>
      </c>
      <c r="E339" s="28">
        <f t="shared" si="46"/>
        <v>0</v>
      </c>
      <c r="F339" s="29">
        <v>0</v>
      </c>
      <c r="G339" s="5">
        <v>2</v>
      </c>
      <c r="H339" s="25">
        <v>0</v>
      </c>
      <c r="I339" s="12">
        <v>15649</v>
      </c>
      <c r="J339" s="12">
        <f t="shared" si="47"/>
        <v>0</v>
      </c>
      <c r="K339" s="19">
        <v>0</v>
      </c>
      <c r="L339" s="26">
        <v>3</v>
      </c>
      <c r="M339" s="27">
        <v>554.6</v>
      </c>
      <c r="N339" s="28">
        <v>16727</v>
      </c>
      <c r="O339" s="28">
        <f t="shared" si="48"/>
        <v>554.6</v>
      </c>
      <c r="P339" s="35">
        <v>6190.4</v>
      </c>
      <c r="Q339" s="14">
        <f t="shared" si="49"/>
        <v>554.6</v>
      </c>
      <c r="R339" s="14">
        <f t="shared" si="50"/>
        <v>554.6</v>
      </c>
      <c r="S339" s="39">
        <f>F339+K339+P339</f>
        <v>6190.4</v>
      </c>
      <c r="T339" s="13">
        <f>SUM(Q310:Q339)/SUM(S310:S339)</f>
        <v>0.11398554886167106</v>
      </c>
      <c r="U339" s="13">
        <f>SUM(R310:R339)/SUM(S310:S339)</f>
        <v>0.11106944209576909</v>
      </c>
      <c r="V339" s="13">
        <v>9.6000000000000002E-2</v>
      </c>
      <c r="W339" s="51">
        <f t="shared" si="45"/>
        <v>9.6000000000000002E-2</v>
      </c>
      <c r="X339" s="47">
        <f>S339*W339</f>
        <v>594.27840000000003</v>
      </c>
      <c r="Y339" s="11">
        <f>F339*$W339</f>
        <v>0</v>
      </c>
      <c r="Z339" s="11">
        <f>K339*$W339</f>
        <v>0</v>
      </c>
      <c r="AA339" s="11">
        <f>P339*$W339</f>
        <v>594.27840000000003</v>
      </c>
    </row>
    <row r="340" spans="1:27" ht="15" x14ac:dyDescent="0.25">
      <c r="A340" s="9">
        <v>44568</v>
      </c>
      <c r="B340" s="26">
        <v>1</v>
      </c>
      <c r="C340" s="27">
        <v>5792.1999999999989</v>
      </c>
      <c r="D340" s="28">
        <v>15649</v>
      </c>
      <c r="E340" s="30">
        <f t="shared" si="46"/>
        <v>5792.1999999999989</v>
      </c>
      <c r="F340" s="31">
        <v>24656.5</v>
      </c>
      <c r="G340" s="5">
        <v>2</v>
      </c>
      <c r="H340" s="25">
        <v>0</v>
      </c>
      <c r="I340" s="12">
        <v>15649</v>
      </c>
      <c r="J340" s="12">
        <f t="shared" si="47"/>
        <v>0</v>
      </c>
      <c r="K340" s="19">
        <v>0</v>
      </c>
      <c r="L340" s="26">
        <v>3</v>
      </c>
      <c r="M340" s="27">
        <v>0</v>
      </c>
      <c r="N340" s="28">
        <v>16727</v>
      </c>
      <c r="O340" s="28">
        <f t="shared" si="48"/>
        <v>0</v>
      </c>
      <c r="P340" s="35">
        <v>0</v>
      </c>
      <c r="Q340" s="14">
        <f t="shared" si="49"/>
        <v>5792.1999999999989</v>
      </c>
      <c r="R340" s="14">
        <f t="shared" si="50"/>
        <v>5792.1999999999989</v>
      </c>
      <c r="S340" s="39">
        <f>F340+K340+P340</f>
        <v>24656.5</v>
      </c>
      <c r="T340" s="13">
        <f>SUM(Q311:Q340)/SUM(S311:S340)</f>
        <v>0.11617170711848469</v>
      </c>
      <c r="U340" s="13">
        <f>SUM(R311:R340)/SUM(S311:S340)</f>
        <v>0.11318205316537139</v>
      </c>
      <c r="V340" s="13">
        <v>9.6000000000000002E-2</v>
      </c>
      <c r="W340" s="51">
        <f t="shared" si="45"/>
        <v>9.6000000000000002E-2</v>
      </c>
      <c r="X340" s="47">
        <f>S340*W340</f>
        <v>2367.0239999999999</v>
      </c>
      <c r="Y340" s="11">
        <f>F340*$W340</f>
        <v>2367.0239999999999</v>
      </c>
      <c r="Z340" s="11">
        <f>K340*$W340</f>
        <v>0</v>
      </c>
      <c r="AA340" s="11">
        <f>P340*$W340</f>
        <v>0</v>
      </c>
    </row>
    <row r="341" spans="1:27" ht="15" x14ac:dyDescent="0.25">
      <c r="A341" s="9">
        <v>44569</v>
      </c>
      <c r="B341" s="26">
        <v>1</v>
      </c>
      <c r="C341" s="27">
        <v>22808.2</v>
      </c>
      <c r="D341" s="28">
        <v>15649</v>
      </c>
      <c r="E341" s="30">
        <f t="shared" si="46"/>
        <v>15649</v>
      </c>
      <c r="F341" s="31">
        <v>106521.49999999999</v>
      </c>
      <c r="G341" s="5">
        <v>2</v>
      </c>
      <c r="H341" s="25">
        <v>0</v>
      </c>
      <c r="I341" s="12">
        <v>15649</v>
      </c>
      <c r="J341" s="12">
        <f t="shared" si="47"/>
        <v>0</v>
      </c>
      <c r="K341" s="19">
        <v>0</v>
      </c>
      <c r="L341" s="26">
        <v>3</v>
      </c>
      <c r="M341" s="27">
        <v>0</v>
      </c>
      <c r="N341" s="28">
        <v>16727</v>
      </c>
      <c r="O341" s="28">
        <f t="shared" si="48"/>
        <v>0</v>
      </c>
      <c r="P341" s="35">
        <v>0</v>
      </c>
      <c r="Q341" s="14">
        <f t="shared" si="49"/>
        <v>22808.2</v>
      </c>
      <c r="R341" s="14">
        <f t="shared" si="50"/>
        <v>15649</v>
      </c>
      <c r="S341" s="39">
        <f>F341+K341+P341</f>
        <v>106521.49999999999</v>
      </c>
      <c r="T341" s="13">
        <f>SUM(Q312:Q341)/SUM(S312:S341)</f>
        <v>0.12150617379118431</v>
      </c>
      <c r="U341" s="13">
        <f>SUM(R312:R341)/SUM(S312:S341)</f>
        <v>0.11541434078436409</v>
      </c>
      <c r="V341" s="13">
        <v>9.6000000000000002E-2</v>
      </c>
      <c r="W341" s="51">
        <f t="shared" si="45"/>
        <v>9.6000000000000002E-2</v>
      </c>
      <c r="X341" s="47">
        <f>S341*W341</f>
        <v>10226.063999999998</v>
      </c>
      <c r="Y341" s="11">
        <f>F341*$W341</f>
        <v>10226.063999999998</v>
      </c>
      <c r="Z341" s="11">
        <f>K341*$W341</f>
        <v>0</v>
      </c>
      <c r="AA341" s="11">
        <f>P341*$W341</f>
        <v>0</v>
      </c>
    </row>
    <row r="342" spans="1:27" ht="15" x14ac:dyDescent="0.25">
      <c r="A342" s="9">
        <v>44570</v>
      </c>
      <c r="B342" s="26">
        <v>1</v>
      </c>
      <c r="C342" s="27">
        <v>12653.6</v>
      </c>
      <c r="D342" s="28">
        <v>15649</v>
      </c>
      <c r="E342" s="30">
        <f t="shared" si="46"/>
        <v>12653.6</v>
      </c>
      <c r="F342" s="31">
        <v>125339.09999999998</v>
      </c>
      <c r="G342" s="5">
        <v>2</v>
      </c>
      <c r="H342" s="25">
        <v>0</v>
      </c>
      <c r="I342" s="12">
        <v>15649</v>
      </c>
      <c r="J342" s="12">
        <f t="shared" si="47"/>
        <v>0</v>
      </c>
      <c r="K342" s="19">
        <v>0</v>
      </c>
      <c r="L342" s="26">
        <v>3</v>
      </c>
      <c r="M342" s="27">
        <v>0</v>
      </c>
      <c r="N342" s="28">
        <v>16727</v>
      </c>
      <c r="O342" s="28">
        <f t="shared" si="48"/>
        <v>0</v>
      </c>
      <c r="P342" s="35">
        <v>0</v>
      </c>
      <c r="Q342" s="14">
        <f t="shared" si="49"/>
        <v>12653.6</v>
      </c>
      <c r="R342" s="14">
        <f t="shared" si="50"/>
        <v>12653.6</v>
      </c>
      <c r="S342" s="39">
        <f>F342+K342+P342</f>
        <v>125339.09999999998</v>
      </c>
      <c r="T342" s="13">
        <f>SUM(Q313:Q342)/SUM(S313:S342)</f>
        <v>0.11901799207599739</v>
      </c>
      <c r="U342" s="13">
        <f>SUM(R313:R342)/SUM(S313:S342)</f>
        <v>0.11314465566021274</v>
      </c>
      <c r="V342" s="13">
        <v>9.6000000000000002E-2</v>
      </c>
      <c r="W342" s="51">
        <f t="shared" si="45"/>
        <v>9.6000000000000002E-2</v>
      </c>
      <c r="X342" s="47">
        <f>S342*W342</f>
        <v>12032.553599999997</v>
      </c>
      <c r="Y342" s="11">
        <f>F342*$W342</f>
        <v>12032.553599999997</v>
      </c>
      <c r="Z342" s="11">
        <f>K342*$W342</f>
        <v>0</v>
      </c>
      <c r="AA342" s="11">
        <f>P342*$W342</f>
        <v>0</v>
      </c>
    </row>
    <row r="343" spans="1:27" ht="15" x14ac:dyDescent="0.25">
      <c r="A343" s="9">
        <v>44571</v>
      </c>
      <c r="B343" s="26">
        <v>1</v>
      </c>
      <c r="C343" s="27">
        <v>13311.399999999998</v>
      </c>
      <c r="D343" s="28">
        <v>15649</v>
      </c>
      <c r="E343" s="30">
        <f t="shared" si="46"/>
        <v>13311.399999999998</v>
      </c>
      <c r="F343" s="31">
        <v>130572.20000000001</v>
      </c>
      <c r="G343" s="5">
        <v>2</v>
      </c>
      <c r="H343" s="25">
        <v>0</v>
      </c>
      <c r="I343" s="12">
        <v>15649</v>
      </c>
      <c r="J343" s="12">
        <f t="shared" si="47"/>
        <v>0</v>
      </c>
      <c r="K343" s="19">
        <v>0</v>
      </c>
      <c r="L343" s="26">
        <v>3</v>
      </c>
      <c r="M343" s="27">
        <v>0</v>
      </c>
      <c r="N343" s="28">
        <v>16727</v>
      </c>
      <c r="O343" s="28">
        <f t="shared" si="48"/>
        <v>0</v>
      </c>
      <c r="P343" s="35">
        <v>0</v>
      </c>
      <c r="Q343" s="14">
        <f t="shared" si="49"/>
        <v>13311.399999999998</v>
      </c>
      <c r="R343" s="14">
        <f t="shared" si="50"/>
        <v>13311.399999999998</v>
      </c>
      <c r="S343" s="39">
        <f>F343+K343+P343</f>
        <v>130572.20000000001</v>
      </c>
      <c r="T343" s="13">
        <f>SUM(Q314:Q343)/SUM(S314:S343)</f>
        <v>0.11876135580425462</v>
      </c>
      <c r="U343" s="13">
        <f>SUM(R314:R343)/SUM(S314:S343)</f>
        <v>0.11295555058776549</v>
      </c>
      <c r="V343" s="13">
        <v>9.6000000000000002E-2</v>
      </c>
      <c r="W343" s="51">
        <f t="shared" si="45"/>
        <v>9.6000000000000002E-2</v>
      </c>
      <c r="X343" s="47">
        <f>S343*W343</f>
        <v>12534.931200000001</v>
      </c>
      <c r="Y343" s="11">
        <f>F343*$W343</f>
        <v>12534.931200000001</v>
      </c>
      <c r="Z343" s="11">
        <f>K343*$W343</f>
        <v>0</v>
      </c>
      <c r="AA343" s="11">
        <f>P343*$W343</f>
        <v>0</v>
      </c>
    </row>
    <row r="344" spans="1:27" ht="15" x14ac:dyDescent="0.25">
      <c r="A344" s="9">
        <v>44572</v>
      </c>
      <c r="B344" s="26">
        <v>1</v>
      </c>
      <c r="C344" s="27">
        <v>20944.899999999998</v>
      </c>
      <c r="D344" s="28">
        <v>15649</v>
      </c>
      <c r="E344" s="30">
        <f t="shared" si="46"/>
        <v>15649</v>
      </c>
      <c r="F344" s="31">
        <v>96319.299999999988</v>
      </c>
      <c r="G344" s="5">
        <v>2</v>
      </c>
      <c r="H344" s="25">
        <v>0</v>
      </c>
      <c r="I344" s="12">
        <v>15649</v>
      </c>
      <c r="J344" s="12">
        <f t="shared" si="47"/>
        <v>0</v>
      </c>
      <c r="K344" s="19">
        <v>0</v>
      </c>
      <c r="L344" s="26">
        <v>3</v>
      </c>
      <c r="M344" s="27">
        <v>0</v>
      </c>
      <c r="N344" s="28">
        <v>16727</v>
      </c>
      <c r="O344" s="28">
        <f t="shared" si="48"/>
        <v>0</v>
      </c>
      <c r="P344" s="35">
        <v>0</v>
      </c>
      <c r="Q344" s="14">
        <f t="shared" si="49"/>
        <v>20944.899999999998</v>
      </c>
      <c r="R344" s="14">
        <f t="shared" si="50"/>
        <v>15649</v>
      </c>
      <c r="S344" s="39">
        <f>F344+K344+P344</f>
        <v>96319.299999999988</v>
      </c>
      <c r="T344" s="13">
        <f>SUM(Q315:Q344)/SUM(S315:S344)</f>
        <v>0.12303918182317176</v>
      </c>
      <c r="U344" s="13">
        <f>SUM(R315:R344)/SUM(S315:S344)</f>
        <v>0.11516895376623325</v>
      </c>
      <c r="V344" s="13">
        <v>9.6000000000000002E-2</v>
      </c>
      <c r="W344" s="51">
        <f t="shared" si="45"/>
        <v>9.6000000000000002E-2</v>
      </c>
      <c r="X344" s="47">
        <f>S344*W344</f>
        <v>9246.6527999999998</v>
      </c>
      <c r="Y344" s="11">
        <f>F344*$W344</f>
        <v>9246.6527999999998</v>
      </c>
      <c r="Z344" s="11">
        <f>K344*$W344</f>
        <v>0</v>
      </c>
      <c r="AA344" s="11">
        <f>P344*$W344</f>
        <v>0</v>
      </c>
    </row>
    <row r="345" spans="1:27" ht="15" x14ac:dyDescent="0.25">
      <c r="A345" s="9">
        <v>44573</v>
      </c>
      <c r="B345" s="26">
        <v>1</v>
      </c>
      <c r="C345" s="27">
        <v>22829.100000000002</v>
      </c>
      <c r="D345" s="28">
        <v>15649</v>
      </c>
      <c r="E345" s="30">
        <f t="shared" si="46"/>
        <v>15649</v>
      </c>
      <c r="F345" s="31">
        <v>101299.9</v>
      </c>
      <c r="G345" s="5">
        <v>2</v>
      </c>
      <c r="H345" s="25">
        <v>0</v>
      </c>
      <c r="I345" s="12">
        <v>15649</v>
      </c>
      <c r="J345" s="12">
        <f t="shared" si="47"/>
        <v>0</v>
      </c>
      <c r="K345" s="19">
        <v>0</v>
      </c>
      <c r="L345" s="26">
        <v>3</v>
      </c>
      <c r="M345" s="27">
        <v>0</v>
      </c>
      <c r="N345" s="28">
        <v>16727</v>
      </c>
      <c r="O345" s="28">
        <f t="shared" si="48"/>
        <v>0</v>
      </c>
      <c r="P345" s="35">
        <v>0</v>
      </c>
      <c r="Q345" s="14">
        <f t="shared" si="49"/>
        <v>22829.100000000002</v>
      </c>
      <c r="R345" s="14">
        <f t="shared" si="50"/>
        <v>15649</v>
      </c>
      <c r="S345" s="39">
        <f>F345+K345+P345</f>
        <v>101299.9</v>
      </c>
      <c r="T345" s="13">
        <f>SUM(Q316:Q345)/SUM(S316:S345)</f>
        <v>0.12733507832362884</v>
      </c>
      <c r="U345" s="13">
        <f>SUM(R316:R345)/SUM(S316:S345)</f>
        <v>0.1169431948832037</v>
      </c>
      <c r="V345" s="13">
        <v>9.6000000000000002E-2</v>
      </c>
      <c r="W345" s="51">
        <f t="shared" si="45"/>
        <v>9.6000000000000002E-2</v>
      </c>
      <c r="X345" s="47">
        <f>S345*W345</f>
        <v>9724.7903999999999</v>
      </c>
      <c r="Y345" s="11">
        <f>F345*$W345</f>
        <v>9724.7903999999999</v>
      </c>
      <c r="Z345" s="11">
        <f>K345*$W345</f>
        <v>0</v>
      </c>
      <c r="AA345" s="11">
        <f>P345*$W345</f>
        <v>0</v>
      </c>
    </row>
    <row r="346" spans="1:27" ht="15" x14ac:dyDescent="0.25">
      <c r="A346" s="9">
        <v>44574</v>
      </c>
      <c r="B346" s="26">
        <v>1</v>
      </c>
      <c r="C346" s="27">
        <v>25154.5</v>
      </c>
      <c r="D346" s="28">
        <v>15649</v>
      </c>
      <c r="E346" s="30">
        <f t="shared" si="46"/>
        <v>15649</v>
      </c>
      <c r="F346" s="31">
        <v>82776.599999999991</v>
      </c>
      <c r="G346" s="5">
        <v>2</v>
      </c>
      <c r="H346" s="25">
        <v>0</v>
      </c>
      <c r="I346" s="12">
        <v>15649</v>
      </c>
      <c r="J346" s="12">
        <f t="shared" si="47"/>
        <v>0</v>
      </c>
      <c r="K346" s="19">
        <v>0</v>
      </c>
      <c r="L346" s="26">
        <v>3</v>
      </c>
      <c r="M346" s="27">
        <v>0</v>
      </c>
      <c r="N346" s="28">
        <v>16727</v>
      </c>
      <c r="O346" s="28">
        <f t="shared" si="48"/>
        <v>0</v>
      </c>
      <c r="P346" s="35">
        <v>0</v>
      </c>
      <c r="Q346" s="14">
        <f t="shared" si="49"/>
        <v>25154.5</v>
      </c>
      <c r="R346" s="14">
        <f t="shared" si="50"/>
        <v>15649</v>
      </c>
      <c r="S346" s="39">
        <f>F346+K346+P346</f>
        <v>82776.599999999991</v>
      </c>
      <c r="T346" s="13">
        <f>SUM(Q317:Q346)/SUM(S317:S346)</f>
        <v>0.13320779159460167</v>
      </c>
      <c r="U346" s="13">
        <f>SUM(R317:R346)/SUM(S317:S346)</f>
        <v>0.1194613837676182</v>
      </c>
      <c r="V346" s="13">
        <v>9.6000000000000002E-2</v>
      </c>
      <c r="W346" s="51">
        <f t="shared" si="45"/>
        <v>9.6000000000000002E-2</v>
      </c>
      <c r="X346" s="47">
        <f>S346*W346</f>
        <v>7946.5535999999993</v>
      </c>
      <c r="Y346" s="11">
        <f>F346*$W346</f>
        <v>7946.5535999999993</v>
      </c>
      <c r="Z346" s="11">
        <f>K346*$W346</f>
        <v>0</v>
      </c>
      <c r="AA346" s="11">
        <f>P346*$W346</f>
        <v>0</v>
      </c>
    </row>
    <row r="347" spans="1:27" ht="15" x14ac:dyDescent="0.25">
      <c r="A347" s="9">
        <v>44575</v>
      </c>
      <c r="B347" s="26">
        <v>1</v>
      </c>
      <c r="C347" s="27">
        <v>17747.7</v>
      </c>
      <c r="D347" s="28">
        <v>15649</v>
      </c>
      <c r="E347" s="30">
        <f t="shared" si="46"/>
        <v>15649</v>
      </c>
      <c r="F347" s="31">
        <v>128949.09999999999</v>
      </c>
      <c r="G347" s="5">
        <v>2</v>
      </c>
      <c r="H347" s="25">
        <v>0</v>
      </c>
      <c r="I347" s="12">
        <v>15649</v>
      </c>
      <c r="J347" s="12">
        <f t="shared" si="47"/>
        <v>0</v>
      </c>
      <c r="K347" s="19">
        <v>0</v>
      </c>
      <c r="L347" s="26">
        <v>3</v>
      </c>
      <c r="M347" s="27">
        <v>16.399999999999999</v>
      </c>
      <c r="N347" s="28">
        <v>16727</v>
      </c>
      <c r="O347" s="28">
        <f t="shared" si="48"/>
        <v>16.399999999999999</v>
      </c>
      <c r="P347" s="35">
        <v>1487.8</v>
      </c>
      <c r="Q347" s="14">
        <f t="shared" si="49"/>
        <v>17764.100000000002</v>
      </c>
      <c r="R347" s="14">
        <f t="shared" si="50"/>
        <v>15665.4</v>
      </c>
      <c r="S347" s="39">
        <f>F347+K347+P347</f>
        <v>130436.9</v>
      </c>
      <c r="T347" s="13">
        <f>SUM(Q318:Q347)/SUM(S318:S347)</f>
        <v>0.13357941867864792</v>
      </c>
      <c r="U347" s="13">
        <f>SUM(R318:R347)/SUM(S318:S347)</f>
        <v>0.11963820651430636</v>
      </c>
      <c r="V347" s="13">
        <v>9.6000000000000002E-2</v>
      </c>
      <c r="W347" s="51">
        <f t="shared" si="45"/>
        <v>9.6000000000000002E-2</v>
      </c>
      <c r="X347" s="47">
        <f>S347*W347</f>
        <v>12521.9424</v>
      </c>
      <c r="Y347" s="11">
        <f>F347*$W347</f>
        <v>12379.113599999999</v>
      </c>
      <c r="Z347" s="11">
        <f>K347*$W347</f>
        <v>0</v>
      </c>
      <c r="AA347" s="11">
        <f>P347*$W347</f>
        <v>142.8288</v>
      </c>
    </row>
    <row r="348" spans="1:27" ht="15" x14ac:dyDescent="0.25">
      <c r="A348" s="9">
        <v>44576</v>
      </c>
      <c r="B348" s="26">
        <v>1</v>
      </c>
      <c r="C348" s="27">
        <v>9470</v>
      </c>
      <c r="D348" s="28">
        <v>15649</v>
      </c>
      <c r="E348" s="30">
        <f t="shared" si="46"/>
        <v>9470</v>
      </c>
      <c r="F348" s="31">
        <v>131650.40000000002</v>
      </c>
      <c r="G348" s="5">
        <v>2</v>
      </c>
      <c r="H348" s="25">
        <v>0</v>
      </c>
      <c r="I348" s="12">
        <v>15649</v>
      </c>
      <c r="J348" s="12">
        <f t="shared" si="47"/>
        <v>0</v>
      </c>
      <c r="K348" s="19">
        <v>0</v>
      </c>
      <c r="L348" s="26">
        <v>3</v>
      </c>
      <c r="M348" s="27">
        <v>150.69999999999999</v>
      </c>
      <c r="N348" s="28">
        <v>16727</v>
      </c>
      <c r="O348" s="28">
        <f t="shared" si="48"/>
        <v>150.69999999999999</v>
      </c>
      <c r="P348" s="35">
        <v>4652.7999999999993</v>
      </c>
      <c r="Q348" s="14">
        <f t="shared" si="49"/>
        <v>9620.7000000000007</v>
      </c>
      <c r="R348" s="14">
        <f t="shared" si="50"/>
        <v>9620.7000000000007</v>
      </c>
      <c r="S348" s="39">
        <f>F348+K348+P348</f>
        <v>136303.20000000001</v>
      </c>
      <c r="T348" s="13">
        <f>SUM(Q319:Q348)/SUM(S319:S348)</f>
        <v>0.1305448459364745</v>
      </c>
      <c r="U348" s="13">
        <f>SUM(R319:R348)/SUM(S319:S348)</f>
        <v>0.11725078074100512</v>
      </c>
      <c r="V348" s="13">
        <v>9.6000000000000002E-2</v>
      </c>
      <c r="W348" s="51">
        <f t="shared" si="45"/>
        <v>9.6000000000000002E-2</v>
      </c>
      <c r="X348" s="47">
        <f>S348*W348</f>
        <v>13085.107200000002</v>
      </c>
      <c r="Y348" s="11">
        <f>F348*$W348</f>
        <v>12638.438400000003</v>
      </c>
      <c r="Z348" s="11">
        <f>K348*$W348</f>
        <v>0</v>
      </c>
      <c r="AA348" s="11">
        <f>P348*$W348</f>
        <v>446.66879999999992</v>
      </c>
    </row>
    <row r="349" spans="1:27" ht="15" x14ac:dyDescent="0.25">
      <c r="A349" s="9">
        <v>44577</v>
      </c>
      <c r="B349" s="26">
        <v>1</v>
      </c>
      <c r="C349" s="27">
        <v>10704.2</v>
      </c>
      <c r="D349" s="28">
        <v>15649</v>
      </c>
      <c r="E349" s="30">
        <f t="shared" si="46"/>
        <v>10704.2</v>
      </c>
      <c r="F349" s="31">
        <v>55312.899999999994</v>
      </c>
      <c r="G349" s="5">
        <v>2</v>
      </c>
      <c r="H349" s="25">
        <v>0</v>
      </c>
      <c r="I349" s="12">
        <v>15649</v>
      </c>
      <c r="J349" s="12">
        <f t="shared" si="47"/>
        <v>0</v>
      </c>
      <c r="K349" s="19">
        <v>0</v>
      </c>
      <c r="L349" s="26">
        <v>3</v>
      </c>
      <c r="M349" s="27">
        <v>15906.1</v>
      </c>
      <c r="N349" s="28">
        <v>16727</v>
      </c>
      <c r="O349" s="28">
        <f t="shared" si="48"/>
        <v>15906.1</v>
      </c>
      <c r="P349" s="35">
        <v>59147.7</v>
      </c>
      <c r="Q349" s="14">
        <f t="shared" si="49"/>
        <v>26610.300000000003</v>
      </c>
      <c r="R349" s="14">
        <f t="shared" si="50"/>
        <v>26610.300000000003</v>
      </c>
      <c r="S349" s="39">
        <f>F349+K349+P349</f>
        <v>114460.59999999999</v>
      </c>
      <c r="T349" s="13">
        <f>SUM(Q320:Q349)/SUM(S320:S349)</f>
        <v>0.13439045599838367</v>
      </c>
      <c r="U349" s="13">
        <f>SUM(R320:R349)/SUM(S320:S349)</f>
        <v>0.12158554816038621</v>
      </c>
      <c r="V349" s="13">
        <v>9.6000000000000002E-2</v>
      </c>
      <c r="W349" s="51">
        <f t="shared" si="45"/>
        <v>9.6000000000000002E-2</v>
      </c>
      <c r="X349" s="47">
        <f>S349*W349</f>
        <v>10988.2176</v>
      </c>
      <c r="Y349" s="11">
        <f>F349*$W349</f>
        <v>5310.0383999999995</v>
      </c>
      <c r="Z349" s="11">
        <f>K349*$W349</f>
        <v>0</v>
      </c>
      <c r="AA349" s="11">
        <f>P349*$W349</f>
        <v>5678.1791999999996</v>
      </c>
    </row>
    <row r="350" spans="1:27" ht="15" x14ac:dyDescent="0.25">
      <c r="A350" s="9">
        <v>44578</v>
      </c>
      <c r="B350" s="26">
        <v>1</v>
      </c>
      <c r="C350" s="27">
        <v>0</v>
      </c>
      <c r="D350" s="28">
        <v>15649</v>
      </c>
      <c r="E350" s="28">
        <f t="shared" si="46"/>
        <v>0</v>
      </c>
      <c r="F350" s="29">
        <v>0</v>
      </c>
      <c r="G350" s="5">
        <v>2</v>
      </c>
      <c r="H350" s="25">
        <v>0</v>
      </c>
      <c r="I350" s="12">
        <v>15649</v>
      </c>
      <c r="J350" s="12">
        <f t="shared" si="47"/>
        <v>0</v>
      </c>
      <c r="K350" s="19">
        <v>0</v>
      </c>
      <c r="L350" s="26">
        <v>3</v>
      </c>
      <c r="M350" s="27">
        <v>25856.2</v>
      </c>
      <c r="N350" s="28">
        <v>16727</v>
      </c>
      <c r="O350" s="28">
        <f t="shared" si="48"/>
        <v>16727</v>
      </c>
      <c r="P350" s="35">
        <v>73791.299999999988</v>
      </c>
      <c r="Q350" s="14">
        <f t="shared" si="49"/>
        <v>25856.2</v>
      </c>
      <c r="R350" s="14">
        <f t="shared" si="50"/>
        <v>16727</v>
      </c>
      <c r="S350" s="39">
        <f>F350+K350+P350</f>
        <v>73791.299999999988</v>
      </c>
      <c r="T350" s="13">
        <f>SUM(Q321:Q350)/SUM(S321:S350)</f>
        <v>0.13945575042546482</v>
      </c>
      <c r="U350" s="13">
        <f>SUM(R321:R350)/SUM(S321:S350)</f>
        <v>0.12392533476910954</v>
      </c>
      <c r="V350" s="13">
        <v>9.6000000000000002E-2</v>
      </c>
      <c r="W350" s="51">
        <f t="shared" si="45"/>
        <v>9.6000000000000002E-2</v>
      </c>
      <c r="X350" s="47">
        <f>S350*W350</f>
        <v>7083.9647999999988</v>
      </c>
      <c r="Y350" s="11">
        <f>F350*$W350</f>
        <v>0</v>
      </c>
      <c r="Z350" s="11">
        <f>K350*$W350</f>
        <v>0</v>
      </c>
      <c r="AA350" s="11">
        <f>P350*$W350</f>
        <v>7083.9647999999988</v>
      </c>
    </row>
    <row r="351" spans="1:27" ht="15" x14ac:dyDescent="0.25">
      <c r="A351" s="9">
        <v>44579</v>
      </c>
      <c r="B351" s="26">
        <v>1</v>
      </c>
      <c r="C351" s="27">
        <v>0</v>
      </c>
      <c r="D351" s="28">
        <v>15649</v>
      </c>
      <c r="E351" s="28">
        <f t="shared" si="46"/>
        <v>0</v>
      </c>
      <c r="F351" s="29">
        <v>0</v>
      </c>
      <c r="G351" s="5">
        <v>2</v>
      </c>
      <c r="H351" s="25">
        <v>0</v>
      </c>
      <c r="I351" s="12">
        <v>15649</v>
      </c>
      <c r="J351" s="12">
        <f t="shared" si="47"/>
        <v>0</v>
      </c>
      <c r="K351" s="19">
        <v>0</v>
      </c>
      <c r="L351" s="26">
        <v>3</v>
      </c>
      <c r="M351" s="27">
        <v>24270.500000000004</v>
      </c>
      <c r="N351" s="28">
        <v>16727</v>
      </c>
      <c r="O351" s="28">
        <f t="shared" si="48"/>
        <v>16727</v>
      </c>
      <c r="P351" s="35">
        <v>70096.599999999991</v>
      </c>
      <c r="Q351" s="14">
        <f t="shared" si="49"/>
        <v>24270.500000000004</v>
      </c>
      <c r="R351" s="14">
        <f t="shared" si="50"/>
        <v>16727</v>
      </c>
      <c r="S351" s="39">
        <f>F351+K351+P351</f>
        <v>70096.599999999991</v>
      </c>
      <c r="T351" s="13">
        <f>SUM(Q322:Q351)/SUM(S322:S351)</f>
        <v>0.14424797027105654</v>
      </c>
      <c r="U351" s="13">
        <f>SUM(R322:R351)/SUM(S322:S351)</f>
        <v>0.12662429088269636</v>
      </c>
      <c r="V351" s="13">
        <v>9.6000000000000002E-2</v>
      </c>
      <c r="W351" s="51">
        <f t="shared" si="45"/>
        <v>9.6000000000000002E-2</v>
      </c>
      <c r="X351" s="47">
        <f>S351*W351</f>
        <v>6729.2735999999995</v>
      </c>
      <c r="Y351" s="11">
        <f>F351*$W351</f>
        <v>0</v>
      </c>
      <c r="Z351" s="11">
        <f>K351*$W351</f>
        <v>0</v>
      </c>
      <c r="AA351" s="11">
        <f>P351*$W351</f>
        <v>6729.2735999999995</v>
      </c>
    </row>
    <row r="352" spans="1:27" ht="15" x14ac:dyDescent="0.25">
      <c r="A352" s="9">
        <v>44580</v>
      </c>
      <c r="B352" s="26">
        <v>1</v>
      </c>
      <c r="C352" s="27">
        <v>0</v>
      </c>
      <c r="D352" s="28">
        <v>15649</v>
      </c>
      <c r="E352" s="28">
        <f t="shared" si="46"/>
        <v>0</v>
      </c>
      <c r="F352" s="29">
        <v>0</v>
      </c>
      <c r="G352" s="5">
        <v>2</v>
      </c>
      <c r="H352" s="25">
        <v>0</v>
      </c>
      <c r="I352" s="12">
        <v>15649</v>
      </c>
      <c r="J352" s="12">
        <f t="shared" si="47"/>
        <v>0</v>
      </c>
      <c r="K352" s="19">
        <v>0</v>
      </c>
      <c r="L352" s="26">
        <v>3</v>
      </c>
      <c r="M352" s="27">
        <v>11371.4</v>
      </c>
      <c r="N352" s="28">
        <v>16727</v>
      </c>
      <c r="O352" s="28">
        <f t="shared" si="48"/>
        <v>11371.4</v>
      </c>
      <c r="P352" s="35">
        <v>69794.89999999998</v>
      </c>
      <c r="Q352" s="14">
        <f t="shared" si="49"/>
        <v>11371.4</v>
      </c>
      <c r="R352" s="14">
        <f t="shared" si="50"/>
        <v>11371.4</v>
      </c>
      <c r="S352" s="39">
        <f>F352+K352+P352</f>
        <v>69794.89999999998</v>
      </c>
      <c r="T352" s="13">
        <f>SUM(Q323:Q352)/SUM(S323:S352)</f>
        <v>0.14542738480122239</v>
      </c>
      <c r="U352" s="13">
        <f>SUM(R323:R352)/SUM(S323:S352)</f>
        <v>0.12792282063997965</v>
      </c>
      <c r="V352" s="13">
        <v>9.6000000000000002E-2</v>
      </c>
      <c r="W352" s="51">
        <f t="shared" si="45"/>
        <v>9.6000000000000002E-2</v>
      </c>
      <c r="X352" s="47">
        <f>S352*W352</f>
        <v>6700.3103999999985</v>
      </c>
      <c r="Y352" s="11">
        <f>F352*$W352</f>
        <v>0</v>
      </c>
      <c r="Z352" s="11">
        <f>K352*$W352</f>
        <v>0</v>
      </c>
      <c r="AA352" s="11">
        <f>P352*$W352</f>
        <v>6700.3103999999985</v>
      </c>
    </row>
    <row r="353" spans="1:27" ht="15" x14ac:dyDescent="0.25">
      <c r="A353" s="9">
        <v>44581</v>
      </c>
      <c r="B353" s="26">
        <v>1</v>
      </c>
      <c r="C353" s="27">
        <v>0</v>
      </c>
      <c r="D353" s="28">
        <v>15649</v>
      </c>
      <c r="E353" s="28">
        <f t="shared" si="46"/>
        <v>0</v>
      </c>
      <c r="F353" s="29">
        <v>0</v>
      </c>
      <c r="G353" s="5">
        <v>2</v>
      </c>
      <c r="H353" s="25">
        <v>0</v>
      </c>
      <c r="I353" s="12">
        <v>15649</v>
      </c>
      <c r="J353" s="12">
        <f t="shared" si="47"/>
        <v>0</v>
      </c>
      <c r="K353" s="19">
        <v>0</v>
      </c>
      <c r="L353" s="26">
        <v>3</v>
      </c>
      <c r="M353" s="27">
        <v>7512.6</v>
      </c>
      <c r="N353" s="28">
        <v>16727</v>
      </c>
      <c r="O353" s="28">
        <f t="shared" si="48"/>
        <v>7512.6</v>
      </c>
      <c r="P353" s="35">
        <v>69455.200000000012</v>
      </c>
      <c r="Q353" s="14">
        <f t="shared" si="49"/>
        <v>7512.6</v>
      </c>
      <c r="R353" s="14">
        <f t="shared" si="50"/>
        <v>7512.6</v>
      </c>
      <c r="S353" s="39">
        <f>F353+K353+P353</f>
        <v>69455.200000000012</v>
      </c>
      <c r="T353" s="13">
        <f>SUM(Q324:Q353)/SUM(S324:S353)</f>
        <v>0.14642568001394887</v>
      </c>
      <c r="U353" s="13">
        <f>SUM(R324:R353)/SUM(S324:S353)</f>
        <v>0.12870266894828214</v>
      </c>
      <c r="V353" s="13">
        <v>9.6000000000000002E-2</v>
      </c>
      <c r="W353" s="51">
        <f t="shared" si="45"/>
        <v>9.6000000000000002E-2</v>
      </c>
      <c r="X353" s="47">
        <f>S353*W353</f>
        <v>6667.6992000000009</v>
      </c>
      <c r="Y353" s="11">
        <f>F353*$W353</f>
        <v>0</v>
      </c>
      <c r="Z353" s="11">
        <f>K353*$W353</f>
        <v>0</v>
      </c>
      <c r="AA353" s="11">
        <f>P353*$W353</f>
        <v>6667.6992000000009</v>
      </c>
    </row>
    <row r="354" spans="1:27" ht="15" x14ac:dyDescent="0.25">
      <c r="A354" s="9">
        <v>44582</v>
      </c>
      <c r="B354" s="26">
        <v>1</v>
      </c>
      <c r="C354" s="27">
        <v>0</v>
      </c>
      <c r="D354" s="28">
        <v>15649</v>
      </c>
      <c r="E354" s="28">
        <f t="shared" si="46"/>
        <v>0</v>
      </c>
      <c r="F354" s="29">
        <v>0</v>
      </c>
      <c r="G354" s="5">
        <v>2</v>
      </c>
      <c r="H354" s="25">
        <v>0</v>
      </c>
      <c r="I354" s="12">
        <v>15649</v>
      </c>
      <c r="J354" s="12">
        <f t="shared" si="47"/>
        <v>0</v>
      </c>
      <c r="K354" s="19">
        <v>0</v>
      </c>
      <c r="L354" s="26">
        <v>3</v>
      </c>
      <c r="M354" s="27">
        <v>7640.2000000000007</v>
      </c>
      <c r="N354" s="28">
        <v>16727</v>
      </c>
      <c r="O354" s="28">
        <f t="shared" si="48"/>
        <v>7640.2000000000007</v>
      </c>
      <c r="P354" s="35">
        <v>71835.7</v>
      </c>
      <c r="Q354" s="14">
        <f t="shared" si="49"/>
        <v>7640.2000000000007</v>
      </c>
      <c r="R354" s="14">
        <f t="shared" si="50"/>
        <v>7640.2000000000007</v>
      </c>
      <c r="S354" s="39">
        <f>F354+K354+P354</f>
        <v>71835.7</v>
      </c>
      <c r="T354" s="13">
        <f>SUM(Q325:Q354)/SUM(S325:S354)</f>
        <v>0.1473137330029112</v>
      </c>
      <c r="U354" s="13">
        <f>SUM(R325:R354)/SUM(S325:S354)</f>
        <v>0.12935462408254439</v>
      </c>
      <c r="V354" s="13">
        <v>9.6000000000000002E-2</v>
      </c>
      <c r="W354" s="51">
        <f t="shared" si="45"/>
        <v>9.6000000000000002E-2</v>
      </c>
      <c r="X354" s="47">
        <f>S354*W354</f>
        <v>6896.2272000000003</v>
      </c>
      <c r="Y354" s="11">
        <f>F354*$W354</f>
        <v>0</v>
      </c>
      <c r="Z354" s="11">
        <f>K354*$W354</f>
        <v>0</v>
      </c>
      <c r="AA354" s="11">
        <f>P354*$W354</f>
        <v>6896.2272000000003</v>
      </c>
    </row>
    <row r="355" spans="1:27" ht="15" x14ac:dyDescent="0.25">
      <c r="A355" s="9">
        <v>44583</v>
      </c>
      <c r="B355" s="26">
        <v>1</v>
      </c>
      <c r="C355" s="27">
        <v>0</v>
      </c>
      <c r="D355" s="28">
        <v>15649</v>
      </c>
      <c r="E355" s="28">
        <f t="shared" si="46"/>
        <v>0</v>
      </c>
      <c r="F355" s="32">
        <v>0.9</v>
      </c>
      <c r="G355" s="5">
        <v>2</v>
      </c>
      <c r="H355" s="25">
        <v>0</v>
      </c>
      <c r="I355" s="12">
        <v>15649</v>
      </c>
      <c r="J355" s="12">
        <f t="shared" si="47"/>
        <v>0</v>
      </c>
      <c r="K355" s="19">
        <v>0</v>
      </c>
      <c r="L355" s="26">
        <v>3</v>
      </c>
      <c r="M355" s="27">
        <v>7730.8</v>
      </c>
      <c r="N355" s="28">
        <v>16727</v>
      </c>
      <c r="O355" s="28">
        <f t="shared" si="48"/>
        <v>7730.8</v>
      </c>
      <c r="P355" s="35">
        <v>73424.099999999991</v>
      </c>
      <c r="Q355" s="14">
        <f t="shared" si="49"/>
        <v>7730.8</v>
      </c>
      <c r="R355" s="14">
        <f t="shared" si="50"/>
        <v>7730.8</v>
      </c>
      <c r="S355" s="39">
        <f>F355+K355+P355</f>
        <v>73424.999999999985</v>
      </c>
      <c r="T355" s="13">
        <f>SUM(Q326:Q355)/SUM(S326:S355)</f>
        <v>0.14822978154273092</v>
      </c>
      <c r="U355" s="13">
        <f>SUM(R326:R355)/SUM(S326:S355)</f>
        <v>0.13003761202574818</v>
      </c>
      <c r="V355" s="13">
        <v>9.6000000000000002E-2</v>
      </c>
      <c r="W355" s="51">
        <f t="shared" si="45"/>
        <v>9.6000000000000002E-2</v>
      </c>
      <c r="X355" s="47">
        <f>S355*W355</f>
        <v>7048.7999999999984</v>
      </c>
      <c r="Y355" s="11">
        <f>F355*$W355</f>
        <v>8.6400000000000005E-2</v>
      </c>
      <c r="Z355" s="11">
        <f>K355*$W355</f>
        <v>0</v>
      </c>
      <c r="AA355" s="11">
        <f>P355*$W355</f>
        <v>7048.7135999999991</v>
      </c>
    </row>
    <row r="356" spans="1:27" ht="15" x14ac:dyDescent="0.25">
      <c r="A356" s="9">
        <v>44584</v>
      </c>
      <c r="B356" s="26">
        <v>1</v>
      </c>
      <c r="C356" s="27">
        <v>13668.699999999999</v>
      </c>
      <c r="D356" s="28">
        <v>15649</v>
      </c>
      <c r="E356" s="30">
        <f t="shared" si="46"/>
        <v>13668.699999999999</v>
      </c>
      <c r="F356" s="31">
        <v>69003</v>
      </c>
      <c r="G356" s="5">
        <v>2</v>
      </c>
      <c r="H356" s="25">
        <v>0</v>
      </c>
      <c r="I356" s="12">
        <v>15649</v>
      </c>
      <c r="J356" s="12">
        <f t="shared" si="47"/>
        <v>0</v>
      </c>
      <c r="K356" s="19">
        <v>0</v>
      </c>
      <c r="L356" s="26">
        <v>3</v>
      </c>
      <c r="M356" s="27">
        <v>7728.4</v>
      </c>
      <c r="N356" s="28">
        <v>16727</v>
      </c>
      <c r="O356" s="28">
        <f t="shared" si="48"/>
        <v>7728.4</v>
      </c>
      <c r="P356" s="35">
        <v>74587.8</v>
      </c>
      <c r="Q356" s="14">
        <f t="shared" si="49"/>
        <v>21397.1</v>
      </c>
      <c r="R356" s="14">
        <f t="shared" si="50"/>
        <v>21397.1</v>
      </c>
      <c r="S356" s="39">
        <f>F356+K356+P356</f>
        <v>143590.79999999999</v>
      </c>
      <c r="T356" s="13">
        <f>SUM(Q327:Q356)/SUM(S327:S356)</f>
        <v>0.15025678623491581</v>
      </c>
      <c r="U356" s="13">
        <f>SUM(R327:R356)/SUM(S327:S356)</f>
        <v>0.13224642400416803</v>
      </c>
      <c r="V356" s="13">
        <v>9.6000000000000002E-2</v>
      </c>
      <c r="W356" s="51">
        <f t="shared" ref="W356:W419" si="51">MIN(T356:V356)</f>
        <v>9.6000000000000002E-2</v>
      </c>
      <c r="X356" s="47">
        <f>S356*W356</f>
        <v>13784.716799999998</v>
      </c>
      <c r="Y356" s="11">
        <f>F356*$W356</f>
        <v>6624.2880000000005</v>
      </c>
      <c r="Z356" s="11">
        <f>K356*$W356</f>
        <v>0</v>
      </c>
      <c r="AA356" s="11">
        <f>P356*$W356</f>
        <v>7160.4288000000006</v>
      </c>
    </row>
    <row r="357" spans="1:27" ht="15" x14ac:dyDescent="0.25">
      <c r="A357" s="9">
        <v>44585</v>
      </c>
      <c r="B357" s="26">
        <v>1</v>
      </c>
      <c r="C357" s="27">
        <v>13490.199999999999</v>
      </c>
      <c r="D357" s="28">
        <v>15649</v>
      </c>
      <c r="E357" s="30">
        <f t="shared" si="46"/>
        <v>13490.199999999999</v>
      </c>
      <c r="F357" s="31">
        <v>133787.70000000001</v>
      </c>
      <c r="G357" s="5">
        <v>2</v>
      </c>
      <c r="H357" s="25">
        <v>0</v>
      </c>
      <c r="I357" s="12">
        <v>15649</v>
      </c>
      <c r="J357" s="12">
        <f t="shared" si="47"/>
        <v>0</v>
      </c>
      <c r="K357" s="19">
        <v>0</v>
      </c>
      <c r="L357" s="26">
        <v>3</v>
      </c>
      <c r="M357" s="27">
        <v>7731.699999999998</v>
      </c>
      <c r="N357" s="28">
        <v>16727</v>
      </c>
      <c r="O357" s="28">
        <f t="shared" si="48"/>
        <v>7731.699999999998</v>
      </c>
      <c r="P357" s="35">
        <v>74613.5</v>
      </c>
      <c r="Q357" s="14">
        <f t="shared" si="49"/>
        <v>21221.899999999998</v>
      </c>
      <c r="R357" s="14">
        <f t="shared" si="50"/>
        <v>21221.899999999998</v>
      </c>
      <c r="S357" s="39">
        <f>F357+K357+P357</f>
        <v>208401.2</v>
      </c>
      <c r="T357" s="13">
        <f>SUM(Q328:Q357)/SUM(S328:S357)</f>
        <v>0.14892860783389955</v>
      </c>
      <c r="U357" s="13">
        <f>SUM(R328:R357)/SUM(S328:S357)</f>
        <v>0.13145337556175105</v>
      </c>
      <c r="V357" s="13">
        <v>9.6000000000000002E-2</v>
      </c>
      <c r="W357" s="51">
        <f t="shared" si="51"/>
        <v>9.6000000000000002E-2</v>
      </c>
      <c r="X357" s="47">
        <f>S357*W357</f>
        <v>20006.515200000002</v>
      </c>
      <c r="Y357" s="11">
        <f>F357*$W357</f>
        <v>12843.619200000001</v>
      </c>
      <c r="Z357" s="11">
        <f>K357*$W357</f>
        <v>0</v>
      </c>
      <c r="AA357" s="11">
        <f>P357*$W357</f>
        <v>7162.8959999999997</v>
      </c>
    </row>
    <row r="358" spans="1:27" ht="15" x14ac:dyDescent="0.25">
      <c r="A358" s="9">
        <v>44586</v>
      </c>
      <c r="B358" s="26">
        <v>1</v>
      </c>
      <c r="C358" s="27">
        <v>25098.6</v>
      </c>
      <c r="D358" s="28">
        <v>15649</v>
      </c>
      <c r="E358" s="30">
        <f t="shared" si="46"/>
        <v>15649</v>
      </c>
      <c r="F358" s="31">
        <v>86761.200000000012</v>
      </c>
      <c r="G358" s="5">
        <v>2</v>
      </c>
      <c r="H358" s="25">
        <v>0</v>
      </c>
      <c r="I358" s="12">
        <v>15649</v>
      </c>
      <c r="J358" s="12">
        <f t="shared" si="47"/>
        <v>0</v>
      </c>
      <c r="K358" s="19">
        <v>0</v>
      </c>
      <c r="L358" s="26">
        <v>3</v>
      </c>
      <c r="M358" s="27">
        <v>7661.3</v>
      </c>
      <c r="N358" s="28">
        <v>16727</v>
      </c>
      <c r="O358" s="28">
        <f t="shared" si="48"/>
        <v>7661.3</v>
      </c>
      <c r="P358" s="35">
        <v>74715.699999999983</v>
      </c>
      <c r="Q358" s="14">
        <f t="shared" si="49"/>
        <v>32759.899999999998</v>
      </c>
      <c r="R358" s="14">
        <f t="shared" si="50"/>
        <v>23310.3</v>
      </c>
      <c r="S358" s="39">
        <f>F358+K358+P358</f>
        <v>161476.9</v>
      </c>
      <c r="T358" s="13">
        <f>SUM(Q329:Q358)/SUM(S329:S358)</f>
        <v>0.15152305808154973</v>
      </c>
      <c r="U358" s="13">
        <f>SUM(R329:R358)/SUM(S329:S358)</f>
        <v>0.1310232819296801</v>
      </c>
      <c r="V358" s="13">
        <v>9.6000000000000002E-2</v>
      </c>
      <c r="W358" s="51">
        <f t="shared" si="51"/>
        <v>9.6000000000000002E-2</v>
      </c>
      <c r="X358" s="47">
        <f>S358*W358</f>
        <v>15501.7824</v>
      </c>
      <c r="Y358" s="11">
        <f>F358*$W358</f>
        <v>8329.0752000000011</v>
      </c>
      <c r="Z358" s="11">
        <f>K358*$W358</f>
        <v>0</v>
      </c>
      <c r="AA358" s="11">
        <f>P358*$W358</f>
        <v>7172.7071999999989</v>
      </c>
    </row>
    <row r="359" spans="1:27" ht="15" x14ac:dyDescent="0.25">
      <c r="A359" s="9">
        <v>44587</v>
      </c>
      <c r="B359" s="26">
        <v>1</v>
      </c>
      <c r="C359" s="27">
        <v>11128.4</v>
      </c>
      <c r="D359" s="28">
        <v>15649</v>
      </c>
      <c r="E359" s="30">
        <f t="shared" si="46"/>
        <v>11128.4</v>
      </c>
      <c r="F359" s="31">
        <v>110604.8</v>
      </c>
      <c r="G359" s="5">
        <v>2</v>
      </c>
      <c r="H359" s="25">
        <v>0</v>
      </c>
      <c r="I359" s="12">
        <v>15649</v>
      </c>
      <c r="J359" s="12">
        <f t="shared" si="47"/>
        <v>0</v>
      </c>
      <c r="K359" s="19">
        <v>0</v>
      </c>
      <c r="L359" s="26">
        <v>3</v>
      </c>
      <c r="M359" s="27">
        <v>5002.3999999999996</v>
      </c>
      <c r="N359" s="28">
        <v>16727</v>
      </c>
      <c r="O359" s="28">
        <f t="shared" si="48"/>
        <v>5002.3999999999996</v>
      </c>
      <c r="P359" s="35">
        <v>48845</v>
      </c>
      <c r="Q359" s="14">
        <f t="shared" si="49"/>
        <v>16130.8</v>
      </c>
      <c r="R359" s="14">
        <f t="shared" si="50"/>
        <v>16130.8</v>
      </c>
      <c r="S359" s="39">
        <f>F359+K359+P359</f>
        <v>159449.79999999999</v>
      </c>
      <c r="T359" s="13">
        <f>SUM(Q330:Q359)/SUM(S330:S359)</f>
        <v>0.15216166753992147</v>
      </c>
      <c r="U359" s="13">
        <f>SUM(R330:R359)/SUM(S330:S359)</f>
        <v>0.13132105392754648</v>
      </c>
      <c r="V359" s="13">
        <v>9.6000000000000002E-2</v>
      </c>
      <c r="W359" s="51">
        <f t="shared" si="51"/>
        <v>9.6000000000000002E-2</v>
      </c>
      <c r="X359" s="47">
        <f>S359*W359</f>
        <v>15307.1808</v>
      </c>
      <c r="Y359" s="11">
        <f>F359*$W359</f>
        <v>10618.060800000001</v>
      </c>
      <c r="Z359" s="11">
        <f>K359*$W359</f>
        <v>0</v>
      </c>
      <c r="AA359" s="11">
        <f>P359*$W359</f>
        <v>4689.12</v>
      </c>
    </row>
    <row r="360" spans="1:27" ht="15" x14ac:dyDescent="0.25">
      <c r="A360" s="9">
        <v>44593</v>
      </c>
      <c r="B360" s="26">
        <v>1</v>
      </c>
      <c r="C360" s="27">
        <v>1932.1</v>
      </c>
      <c r="D360" s="28">
        <v>15649</v>
      </c>
      <c r="E360" s="30">
        <f t="shared" si="46"/>
        <v>1932.1</v>
      </c>
      <c r="F360" s="31">
        <v>7445.8</v>
      </c>
      <c r="G360" s="5">
        <v>2</v>
      </c>
      <c r="H360" s="25">
        <v>0</v>
      </c>
      <c r="I360" s="12">
        <v>15649</v>
      </c>
      <c r="J360" s="12">
        <f t="shared" si="47"/>
        <v>0</v>
      </c>
      <c r="K360" s="19">
        <v>0</v>
      </c>
      <c r="L360" s="26">
        <v>3</v>
      </c>
      <c r="M360" s="27">
        <v>0</v>
      </c>
      <c r="N360" s="28">
        <v>16727</v>
      </c>
      <c r="O360" s="28">
        <f t="shared" si="48"/>
        <v>0</v>
      </c>
      <c r="P360" s="35">
        <v>0</v>
      </c>
      <c r="Q360" s="14">
        <f t="shared" si="49"/>
        <v>1932.1</v>
      </c>
      <c r="R360" s="14">
        <f t="shared" si="50"/>
        <v>1932.1</v>
      </c>
      <c r="S360" s="39">
        <f>F360+K360+P360</f>
        <v>7445.8</v>
      </c>
      <c r="T360" s="13">
        <f>SUM(Q331:Q360)/SUM(S331:S360)</f>
        <v>0.15128331349526986</v>
      </c>
      <c r="U360" s="13">
        <f>SUM(R331:R360)/SUM(S331:S360)</f>
        <v>0.13133841504255589</v>
      </c>
      <c r="V360" s="13">
        <v>9.6000000000000002E-2</v>
      </c>
      <c r="W360" s="51">
        <f t="shared" si="51"/>
        <v>9.6000000000000002E-2</v>
      </c>
      <c r="X360" s="47">
        <f>S360*W360</f>
        <v>714.79680000000008</v>
      </c>
      <c r="Y360" s="11">
        <f>F360*$W360</f>
        <v>714.79680000000008</v>
      </c>
      <c r="Z360" s="11">
        <f>K360*$W360</f>
        <v>0</v>
      </c>
      <c r="AA360" s="11">
        <f>P360*$W360</f>
        <v>0</v>
      </c>
    </row>
    <row r="361" spans="1:27" ht="15" x14ac:dyDescent="0.25">
      <c r="A361" s="9">
        <v>44594</v>
      </c>
      <c r="B361" s="26">
        <v>1</v>
      </c>
      <c r="C361" s="27">
        <v>15722.199999999999</v>
      </c>
      <c r="D361" s="28">
        <v>15649</v>
      </c>
      <c r="E361" s="30">
        <f t="shared" si="46"/>
        <v>15649</v>
      </c>
      <c r="F361" s="31">
        <v>94612.2</v>
      </c>
      <c r="G361" s="5">
        <v>2</v>
      </c>
      <c r="H361" s="25">
        <v>0</v>
      </c>
      <c r="I361" s="12">
        <v>15649</v>
      </c>
      <c r="J361" s="12">
        <f t="shared" si="47"/>
        <v>0</v>
      </c>
      <c r="K361" s="19">
        <v>0</v>
      </c>
      <c r="L361" s="26">
        <v>3</v>
      </c>
      <c r="M361" s="27">
        <v>0</v>
      </c>
      <c r="N361" s="28">
        <v>16727</v>
      </c>
      <c r="O361" s="28">
        <f t="shared" si="48"/>
        <v>0</v>
      </c>
      <c r="P361" s="35">
        <v>0</v>
      </c>
      <c r="Q361" s="14">
        <f t="shared" si="49"/>
        <v>15722.199999999999</v>
      </c>
      <c r="R361" s="14">
        <f t="shared" si="50"/>
        <v>15649</v>
      </c>
      <c r="S361" s="39">
        <f>F361+K361+P361</f>
        <v>94612.2</v>
      </c>
      <c r="T361" s="13">
        <f>SUM(Q332:Q361)/SUM(S332:S361)</f>
        <v>0.15106596691447721</v>
      </c>
      <c r="U361" s="13">
        <f>SUM(R332:R361)/SUM(S332:S361)</f>
        <v>0.13074311699595095</v>
      </c>
      <c r="V361" s="13">
        <v>9.6000000000000002E-2</v>
      </c>
      <c r="W361" s="51">
        <f t="shared" si="51"/>
        <v>9.6000000000000002E-2</v>
      </c>
      <c r="X361" s="47">
        <f>S361*W361</f>
        <v>9082.7711999999992</v>
      </c>
      <c r="Y361" s="11">
        <f>F361*$W361</f>
        <v>9082.7711999999992</v>
      </c>
      <c r="Z361" s="11">
        <f>K361*$W361</f>
        <v>0</v>
      </c>
      <c r="AA361" s="11">
        <f>P361*$W361</f>
        <v>0</v>
      </c>
    </row>
    <row r="362" spans="1:27" ht="15" x14ac:dyDescent="0.25">
      <c r="A362" s="9">
        <v>44595</v>
      </c>
      <c r="B362" s="26">
        <v>1</v>
      </c>
      <c r="C362" s="27">
        <v>11011.699999999999</v>
      </c>
      <c r="D362" s="28">
        <v>15649</v>
      </c>
      <c r="E362" s="30">
        <f t="shared" si="46"/>
        <v>11011.699999999999</v>
      </c>
      <c r="F362" s="31">
        <v>108435.69999999998</v>
      </c>
      <c r="G362" s="5">
        <v>2</v>
      </c>
      <c r="H362" s="25">
        <v>0</v>
      </c>
      <c r="I362" s="12">
        <v>15649</v>
      </c>
      <c r="J362" s="12">
        <f t="shared" si="47"/>
        <v>0</v>
      </c>
      <c r="K362" s="19">
        <v>0</v>
      </c>
      <c r="L362" s="26">
        <v>3</v>
      </c>
      <c r="M362" s="27">
        <v>0</v>
      </c>
      <c r="N362" s="28">
        <v>16727</v>
      </c>
      <c r="O362" s="28">
        <f t="shared" si="48"/>
        <v>0</v>
      </c>
      <c r="P362" s="35">
        <v>0</v>
      </c>
      <c r="Q362" s="14">
        <f t="shared" si="49"/>
        <v>11011.699999999999</v>
      </c>
      <c r="R362" s="14">
        <f t="shared" si="50"/>
        <v>11011.699999999999</v>
      </c>
      <c r="S362" s="39">
        <f>F362+K362+P362</f>
        <v>108435.69999999998</v>
      </c>
      <c r="T362" s="13">
        <f>SUM(Q333:Q362)/SUM(S333:S362)</f>
        <v>0.15097401540815614</v>
      </c>
      <c r="U362" s="13">
        <f>SUM(R333:R362)/SUM(S333:S362)</f>
        <v>0.13076756127217254</v>
      </c>
      <c r="V362" s="13">
        <v>9.6000000000000002E-2</v>
      </c>
      <c r="W362" s="51">
        <f t="shared" si="51"/>
        <v>9.6000000000000002E-2</v>
      </c>
      <c r="X362" s="47">
        <f>S362*W362</f>
        <v>10409.827199999998</v>
      </c>
      <c r="Y362" s="11">
        <f>F362*$W362</f>
        <v>10409.827199999998</v>
      </c>
      <c r="Z362" s="11">
        <f>K362*$W362</f>
        <v>0</v>
      </c>
      <c r="AA362" s="11">
        <f>P362*$W362</f>
        <v>0</v>
      </c>
    </row>
    <row r="363" spans="1:27" ht="15" x14ac:dyDescent="0.25">
      <c r="A363" s="9">
        <v>44596</v>
      </c>
      <c r="B363" s="26">
        <v>1</v>
      </c>
      <c r="C363" s="27">
        <v>17146.800000000003</v>
      </c>
      <c r="D363" s="28">
        <v>15649</v>
      </c>
      <c r="E363" s="30">
        <f t="shared" si="46"/>
        <v>15649</v>
      </c>
      <c r="F363" s="31">
        <v>99056.900000000009</v>
      </c>
      <c r="G363" s="5">
        <v>2</v>
      </c>
      <c r="H363" s="25">
        <v>0</v>
      </c>
      <c r="I363" s="12">
        <v>15649</v>
      </c>
      <c r="J363" s="12">
        <f t="shared" si="47"/>
        <v>0</v>
      </c>
      <c r="K363" s="19">
        <v>0</v>
      </c>
      <c r="L363" s="26">
        <v>3</v>
      </c>
      <c r="M363" s="27">
        <v>71</v>
      </c>
      <c r="N363" s="28">
        <v>16727</v>
      </c>
      <c r="O363" s="28">
        <f t="shared" si="48"/>
        <v>71</v>
      </c>
      <c r="P363" s="35">
        <v>5750.5</v>
      </c>
      <c r="Q363" s="14">
        <f t="shared" si="49"/>
        <v>17217.800000000003</v>
      </c>
      <c r="R363" s="14">
        <f t="shared" si="50"/>
        <v>15720</v>
      </c>
      <c r="S363" s="39">
        <f>F363+K363+P363</f>
        <v>104807.40000000001</v>
      </c>
      <c r="T363" s="13">
        <f>SUM(Q334:Q363)/SUM(S334:S363)</f>
        <v>0.15288639132656553</v>
      </c>
      <c r="U363" s="13">
        <f>SUM(R334:R363)/SUM(S334:S363)</f>
        <v>0.13235106516243786</v>
      </c>
      <c r="V363" s="13">
        <v>9.6000000000000002E-2</v>
      </c>
      <c r="W363" s="51">
        <f t="shared" si="51"/>
        <v>9.6000000000000002E-2</v>
      </c>
      <c r="X363" s="47">
        <f>S363*W363</f>
        <v>10061.510400000001</v>
      </c>
      <c r="Y363" s="11">
        <f>F363*$W363</f>
        <v>9509.4624000000003</v>
      </c>
      <c r="Z363" s="11">
        <f>K363*$W363</f>
        <v>0</v>
      </c>
      <c r="AA363" s="11">
        <f>P363*$W363</f>
        <v>552.048</v>
      </c>
    </row>
    <row r="364" spans="1:27" ht="15" x14ac:dyDescent="0.25">
      <c r="A364" s="9">
        <v>44597</v>
      </c>
      <c r="B364" s="26">
        <v>1</v>
      </c>
      <c r="C364" s="27">
        <v>34436.9</v>
      </c>
      <c r="D364" s="28">
        <v>15649</v>
      </c>
      <c r="E364" s="30">
        <f t="shared" si="46"/>
        <v>15649</v>
      </c>
      <c r="F364" s="31">
        <v>78380.799999999988</v>
      </c>
      <c r="G364" s="5">
        <v>2</v>
      </c>
      <c r="H364" s="25">
        <v>0</v>
      </c>
      <c r="I364" s="12">
        <v>15649</v>
      </c>
      <c r="J364" s="12">
        <f t="shared" si="47"/>
        <v>0</v>
      </c>
      <c r="K364" s="19">
        <v>0</v>
      </c>
      <c r="L364" s="26">
        <v>3</v>
      </c>
      <c r="M364" s="27">
        <v>4044.0999999999995</v>
      </c>
      <c r="N364" s="28">
        <v>16727</v>
      </c>
      <c r="O364" s="28">
        <f t="shared" si="48"/>
        <v>4044.0999999999995</v>
      </c>
      <c r="P364" s="35">
        <v>28858.9</v>
      </c>
      <c r="Q364" s="14">
        <f t="shared" si="49"/>
        <v>38481</v>
      </c>
      <c r="R364" s="14">
        <f t="shared" si="50"/>
        <v>19693.099999999999</v>
      </c>
      <c r="S364" s="39">
        <f>F364+K364+P364</f>
        <v>107239.69999999998</v>
      </c>
      <c r="T364" s="13">
        <f>SUM(Q335:Q364)/SUM(S335:S364)</f>
        <v>0.16193389269005876</v>
      </c>
      <c r="U364" s="13">
        <f>SUM(R335:R364)/SUM(S335:S364)</f>
        <v>0.13513421716638374</v>
      </c>
      <c r="V364" s="13">
        <v>9.6000000000000002E-2</v>
      </c>
      <c r="W364" s="51">
        <f t="shared" si="51"/>
        <v>9.6000000000000002E-2</v>
      </c>
      <c r="X364" s="47">
        <f>S364*W364</f>
        <v>10295.011199999999</v>
      </c>
      <c r="Y364" s="11">
        <f>F364*$W364</f>
        <v>7524.5567999999994</v>
      </c>
      <c r="Z364" s="11">
        <f>K364*$W364</f>
        <v>0</v>
      </c>
      <c r="AA364" s="11">
        <f>P364*$W364</f>
        <v>2770.4544000000001</v>
      </c>
    </row>
    <row r="365" spans="1:27" ht="15" x14ac:dyDescent="0.25">
      <c r="A365" s="9">
        <v>44598</v>
      </c>
      <c r="B365" s="26">
        <v>1</v>
      </c>
      <c r="C365" s="27">
        <v>35365.1</v>
      </c>
      <c r="D365" s="28">
        <v>15649</v>
      </c>
      <c r="E365" s="30">
        <f t="shared" si="46"/>
        <v>15649</v>
      </c>
      <c r="F365" s="31">
        <v>77203.3</v>
      </c>
      <c r="G365" s="5">
        <v>2</v>
      </c>
      <c r="H365" s="25">
        <v>0</v>
      </c>
      <c r="I365" s="12">
        <v>15649</v>
      </c>
      <c r="J365" s="12">
        <f t="shared" si="47"/>
        <v>0</v>
      </c>
      <c r="K365" s="19">
        <v>0</v>
      </c>
      <c r="L365" s="26">
        <v>3</v>
      </c>
      <c r="M365" s="27">
        <v>7972.8999999999987</v>
      </c>
      <c r="N365" s="28">
        <v>16727</v>
      </c>
      <c r="O365" s="28">
        <f t="shared" si="48"/>
        <v>7972.8999999999987</v>
      </c>
      <c r="P365" s="35">
        <v>81278.899999999994</v>
      </c>
      <c r="Q365" s="14">
        <f t="shared" si="49"/>
        <v>43338</v>
      </c>
      <c r="R365" s="14">
        <f t="shared" si="50"/>
        <v>23621.899999999998</v>
      </c>
      <c r="S365" s="39">
        <f>F365+K365+P365</f>
        <v>158482.20000000001</v>
      </c>
      <c r="T365" s="13">
        <f>SUM(Q336:Q365)/SUM(S336:S365)</f>
        <v>0.16978722139394997</v>
      </c>
      <c r="U365" s="13">
        <f>SUM(R336:R365)/SUM(S336:S365)</f>
        <v>0.13698733845956579</v>
      </c>
      <c r="V365" s="13">
        <v>9.6000000000000002E-2</v>
      </c>
      <c r="W365" s="51">
        <f t="shared" si="51"/>
        <v>9.6000000000000002E-2</v>
      </c>
      <c r="X365" s="47">
        <f>S365*W365</f>
        <v>15214.291200000001</v>
      </c>
      <c r="Y365" s="11">
        <f>F365*$W365</f>
        <v>7411.5168000000003</v>
      </c>
      <c r="Z365" s="11">
        <f>K365*$W365</f>
        <v>0</v>
      </c>
      <c r="AA365" s="11">
        <f>P365*$W365</f>
        <v>7802.7743999999993</v>
      </c>
    </row>
    <row r="366" spans="1:27" ht="15" x14ac:dyDescent="0.25">
      <c r="A366" s="9">
        <v>44599</v>
      </c>
      <c r="B366" s="26">
        <v>1</v>
      </c>
      <c r="C366" s="27">
        <v>33579</v>
      </c>
      <c r="D366" s="28">
        <v>15649</v>
      </c>
      <c r="E366" s="30">
        <f t="shared" si="46"/>
        <v>15649</v>
      </c>
      <c r="F366" s="31">
        <v>78046.900000000009</v>
      </c>
      <c r="G366" s="5">
        <v>2</v>
      </c>
      <c r="H366" s="25">
        <v>0</v>
      </c>
      <c r="I366" s="12">
        <v>15649</v>
      </c>
      <c r="J366" s="12">
        <f t="shared" si="47"/>
        <v>0</v>
      </c>
      <c r="K366" s="19">
        <v>0</v>
      </c>
      <c r="L366" s="26">
        <v>3</v>
      </c>
      <c r="M366" s="27">
        <v>7667.3999999999987</v>
      </c>
      <c r="N366" s="28">
        <v>16727</v>
      </c>
      <c r="O366" s="28">
        <f t="shared" si="48"/>
        <v>7667.3999999999987</v>
      </c>
      <c r="P366" s="35">
        <v>82629.300000000017</v>
      </c>
      <c r="Q366" s="14">
        <f t="shared" si="49"/>
        <v>41246.400000000001</v>
      </c>
      <c r="R366" s="14">
        <f t="shared" si="50"/>
        <v>23316.399999999998</v>
      </c>
      <c r="S366" s="39">
        <f>F366+K366+P366</f>
        <v>160676.20000000001</v>
      </c>
      <c r="T366" s="13">
        <f>SUM(Q337:Q366)/SUM(S337:S366)</f>
        <v>0.17624316932951736</v>
      </c>
      <c r="U366" s="13">
        <f>SUM(R337:R366)/SUM(S337:S366)</f>
        <v>0.13843767444824989</v>
      </c>
      <c r="V366" s="13">
        <v>9.6000000000000002E-2</v>
      </c>
      <c r="W366" s="51">
        <f t="shared" si="51"/>
        <v>9.6000000000000002E-2</v>
      </c>
      <c r="X366" s="47">
        <f>S366*W366</f>
        <v>15424.915200000001</v>
      </c>
      <c r="Y366" s="11">
        <f>F366*$W366</f>
        <v>7492.5024000000012</v>
      </c>
      <c r="Z366" s="11">
        <f>K366*$W366</f>
        <v>0</v>
      </c>
      <c r="AA366" s="11">
        <f>P366*$W366</f>
        <v>7932.4128000000019</v>
      </c>
    </row>
    <row r="367" spans="1:27" ht="15" x14ac:dyDescent="0.25">
      <c r="A367" s="9">
        <v>44600</v>
      </c>
      <c r="B367" s="26">
        <v>1</v>
      </c>
      <c r="C367" s="27">
        <v>16817.699999999997</v>
      </c>
      <c r="D367" s="28">
        <v>15649</v>
      </c>
      <c r="E367" s="30">
        <f t="shared" si="46"/>
        <v>15649</v>
      </c>
      <c r="F367" s="31">
        <v>103809.70000000003</v>
      </c>
      <c r="G367" s="5">
        <v>2</v>
      </c>
      <c r="H367" s="25">
        <v>0</v>
      </c>
      <c r="I367" s="12">
        <v>15649</v>
      </c>
      <c r="J367" s="12">
        <f t="shared" si="47"/>
        <v>0</v>
      </c>
      <c r="K367" s="19">
        <v>0</v>
      </c>
      <c r="L367" s="26">
        <v>3</v>
      </c>
      <c r="M367" s="27">
        <v>347.59999999999991</v>
      </c>
      <c r="N367" s="28">
        <v>16727</v>
      </c>
      <c r="O367" s="28">
        <f t="shared" si="48"/>
        <v>347.59999999999991</v>
      </c>
      <c r="P367" s="35">
        <v>5547.2999999999993</v>
      </c>
      <c r="Q367" s="14">
        <f t="shared" si="49"/>
        <v>17165.299999999996</v>
      </c>
      <c r="R367" s="14">
        <f t="shared" si="50"/>
        <v>15996.6</v>
      </c>
      <c r="S367" s="39">
        <f>F367+K367+P367</f>
        <v>109357.00000000003</v>
      </c>
      <c r="T367" s="13">
        <f>SUM(Q338:Q367)/SUM(S338:S367)</f>
        <v>0.17753327919408843</v>
      </c>
      <c r="U367" s="13">
        <f>SUM(R338:R367)/SUM(S338:S367)</f>
        <v>0.13974193727479226</v>
      </c>
      <c r="V367" s="13">
        <v>9.6000000000000002E-2</v>
      </c>
      <c r="W367" s="51">
        <f t="shared" si="51"/>
        <v>9.6000000000000002E-2</v>
      </c>
      <c r="X367" s="47">
        <f>S367*W367</f>
        <v>10498.272000000003</v>
      </c>
      <c r="Y367" s="11">
        <f>F367*$W367</f>
        <v>9965.731200000002</v>
      </c>
      <c r="Z367" s="11">
        <f>K367*$W367</f>
        <v>0</v>
      </c>
      <c r="AA367" s="11">
        <f>P367*$W367</f>
        <v>532.54079999999999</v>
      </c>
    </row>
    <row r="368" spans="1:27" ht="15" x14ac:dyDescent="0.25">
      <c r="A368" s="9">
        <v>44601</v>
      </c>
      <c r="B368" s="26">
        <v>1</v>
      </c>
      <c r="C368" s="27">
        <v>16395.8</v>
      </c>
      <c r="D368" s="28">
        <v>15649</v>
      </c>
      <c r="E368" s="30">
        <f t="shared" si="46"/>
        <v>15649</v>
      </c>
      <c r="F368" s="31">
        <v>117372.50000000001</v>
      </c>
      <c r="G368" s="5">
        <v>2</v>
      </c>
      <c r="H368" s="25">
        <v>0</v>
      </c>
      <c r="I368" s="12">
        <v>15649</v>
      </c>
      <c r="J368" s="12">
        <f t="shared" si="47"/>
        <v>0</v>
      </c>
      <c r="K368" s="19">
        <v>0</v>
      </c>
      <c r="L368" s="26">
        <v>3</v>
      </c>
      <c r="M368" s="27">
        <v>3668.8</v>
      </c>
      <c r="N368" s="28">
        <v>16727</v>
      </c>
      <c r="O368" s="28">
        <f t="shared" si="48"/>
        <v>3668.8</v>
      </c>
      <c r="P368" s="35">
        <v>37357.4</v>
      </c>
      <c r="Q368" s="14">
        <f t="shared" si="49"/>
        <v>20064.599999999999</v>
      </c>
      <c r="R368" s="14">
        <f t="shared" si="50"/>
        <v>19317.8</v>
      </c>
      <c r="S368" s="39">
        <f>F368+K368+P368</f>
        <v>154729.90000000002</v>
      </c>
      <c r="T368" s="13">
        <f>SUM(Q339:Q368)/SUM(S339:S368)</f>
        <v>0.17714032129934293</v>
      </c>
      <c r="U368" s="13">
        <f>SUM(R339:R368)/SUM(S339:S368)</f>
        <v>0.14004893832809864</v>
      </c>
      <c r="V368" s="13">
        <v>9.6000000000000002E-2</v>
      </c>
      <c r="W368" s="51">
        <f t="shared" si="51"/>
        <v>9.6000000000000002E-2</v>
      </c>
      <c r="X368" s="47">
        <f>S368*W368</f>
        <v>14854.070400000002</v>
      </c>
      <c r="Y368" s="11">
        <f>F368*$W368</f>
        <v>11267.760000000002</v>
      </c>
      <c r="Z368" s="11">
        <f>K368*$W368</f>
        <v>0</v>
      </c>
      <c r="AA368" s="11">
        <f>P368*$W368</f>
        <v>3586.3104000000003</v>
      </c>
    </row>
    <row r="369" spans="1:27" ht="15" x14ac:dyDescent="0.25">
      <c r="A369" s="9">
        <v>44602</v>
      </c>
      <c r="B369" s="26">
        <v>1</v>
      </c>
      <c r="C369" s="27">
        <v>12547.499999999998</v>
      </c>
      <c r="D369" s="28">
        <v>15649</v>
      </c>
      <c r="E369" s="30">
        <f t="shared" si="46"/>
        <v>12547.499999999998</v>
      </c>
      <c r="F369" s="31">
        <v>109722.3</v>
      </c>
      <c r="G369" s="5">
        <v>2</v>
      </c>
      <c r="H369" s="25">
        <v>0</v>
      </c>
      <c r="I369" s="12">
        <v>15649</v>
      </c>
      <c r="J369" s="12">
        <f t="shared" si="47"/>
        <v>0</v>
      </c>
      <c r="K369" s="19">
        <v>0</v>
      </c>
      <c r="L369" s="26">
        <v>3</v>
      </c>
      <c r="M369" s="27">
        <v>7801.9000000000005</v>
      </c>
      <c r="N369" s="28">
        <v>16727</v>
      </c>
      <c r="O369" s="28">
        <f t="shared" si="48"/>
        <v>7801.9000000000005</v>
      </c>
      <c r="P369" s="35">
        <v>82385.900000000009</v>
      </c>
      <c r="Q369" s="14">
        <f t="shared" si="49"/>
        <v>20349.399999999998</v>
      </c>
      <c r="R369" s="14">
        <f t="shared" si="50"/>
        <v>20349.399999999998</v>
      </c>
      <c r="S369" s="39">
        <f>F369+K369+P369</f>
        <v>192108.2</v>
      </c>
      <c r="T369" s="13">
        <f>SUM(Q340:Q369)/SUM(S340:S369)</f>
        <v>0.17321584666197215</v>
      </c>
      <c r="U369" s="13">
        <f>SUM(R340:R369)/SUM(S340:S369)</f>
        <v>0.1381842484723621</v>
      </c>
      <c r="V369" s="13">
        <v>9.6000000000000002E-2</v>
      </c>
      <c r="W369" s="51">
        <f t="shared" si="51"/>
        <v>9.6000000000000002E-2</v>
      </c>
      <c r="X369" s="47">
        <f>S369*W369</f>
        <v>18442.387200000001</v>
      </c>
      <c r="Y369" s="11">
        <f>F369*$W369</f>
        <v>10533.3408</v>
      </c>
      <c r="Z369" s="11">
        <f>K369*$W369</f>
        <v>0</v>
      </c>
      <c r="AA369" s="11">
        <f>P369*$W369</f>
        <v>7909.0464000000011</v>
      </c>
    </row>
    <row r="370" spans="1:27" ht="15" x14ac:dyDescent="0.25">
      <c r="A370" s="9">
        <v>44603</v>
      </c>
      <c r="B370" s="26">
        <v>1</v>
      </c>
      <c r="C370" s="27">
        <v>12104.200000000003</v>
      </c>
      <c r="D370" s="28">
        <v>15649</v>
      </c>
      <c r="E370" s="30">
        <f t="shared" si="46"/>
        <v>12104.200000000003</v>
      </c>
      <c r="F370" s="31">
        <v>115341.29999999997</v>
      </c>
      <c r="G370" s="5">
        <v>2</v>
      </c>
      <c r="H370" s="25">
        <v>0</v>
      </c>
      <c r="I370" s="12">
        <v>15649</v>
      </c>
      <c r="J370" s="12">
        <f t="shared" si="47"/>
        <v>0</v>
      </c>
      <c r="K370" s="19">
        <v>0</v>
      </c>
      <c r="L370" s="26">
        <v>3</v>
      </c>
      <c r="M370" s="27">
        <v>3559.4</v>
      </c>
      <c r="N370" s="28">
        <v>16727</v>
      </c>
      <c r="O370" s="28">
        <f t="shared" si="48"/>
        <v>3559.4</v>
      </c>
      <c r="P370" s="35">
        <v>38254.1</v>
      </c>
      <c r="Q370" s="14">
        <f t="shared" si="49"/>
        <v>15663.600000000002</v>
      </c>
      <c r="R370" s="14">
        <f t="shared" si="50"/>
        <v>15663.600000000002</v>
      </c>
      <c r="S370" s="39">
        <f>F370+K370+P370</f>
        <v>153595.39999999997</v>
      </c>
      <c r="T370" s="13">
        <f>SUM(Q341:Q370)/SUM(S341:S370)</f>
        <v>0.16963130620698746</v>
      </c>
      <c r="U370" s="13">
        <f>SUM(R341:R370)/SUM(S341:S370)</f>
        <v>0.13589885908925708</v>
      </c>
      <c r="V370" s="13">
        <v>9.6000000000000002E-2</v>
      </c>
      <c r="W370" s="51">
        <f t="shared" si="51"/>
        <v>9.6000000000000002E-2</v>
      </c>
      <c r="X370" s="47">
        <f>S370*W370</f>
        <v>14745.158399999997</v>
      </c>
      <c r="Y370" s="11">
        <f>F370*$W370</f>
        <v>11072.764799999997</v>
      </c>
      <c r="Z370" s="11">
        <f>K370*$W370</f>
        <v>0</v>
      </c>
      <c r="AA370" s="11">
        <f>P370*$W370</f>
        <v>3672.3935999999999</v>
      </c>
    </row>
    <row r="371" spans="1:27" ht="15" x14ac:dyDescent="0.25">
      <c r="A371" s="9">
        <v>44604</v>
      </c>
      <c r="B371" s="26">
        <v>1</v>
      </c>
      <c r="C371" s="27">
        <v>19185.900000000001</v>
      </c>
      <c r="D371" s="28">
        <v>15649</v>
      </c>
      <c r="E371" s="30">
        <f t="shared" si="46"/>
        <v>15649</v>
      </c>
      <c r="F371" s="31">
        <v>117050.59999999999</v>
      </c>
      <c r="G371" s="5">
        <v>2</v>
      </c>
      <c r="H371" s="25">
        <v>0</v>
      </c>
      <c r="I371" s="12">
        <v>15649</v>
      </c>
      <c r="J371" s="12">
        <f t="shared" si="47"/>
        <v>0</v>
      </c>
      <c r="K371" s="19">
        <v>0</v>
      </c>
      <c r="L371" s="26">
        <v>3</v>
      </c>
      <c r="M371" s="27">
        <v>0</v>
      </c>
      <c r="N371" s="28">
        <v>16727</v>
      </c>
      <c r="O371" s="28">
        <f t="shared" si="48"/>
        <v>0</v>
      </c>
      <c r="P371" s="35">
        <v>0</v>
      </c>
      <c r="Q371" s="14">
        <f t="shared" si="49"/>
        <v>19185.900000000001</v>
      </c>
      <c r="R371" s="14">
        <f t="shared" si="50"/>
        <v>15649</v>
      </c>
      <c r="S371" s="39">
        <f>F371+K371+P371</f>
        <v>117050.59999999999</v>
      </c>
      <c r="T371" s="13">
        <f>SUM(Q342:Q371)/SUM(S342:S371)</f>
        <v>0.16808046073748223</v>
      </c>
      <c r="U371" s="13">
        <f>SUM(R342:R371)/SUM(S342:S371)</f>
        <v>0.13548855145811356</v>
      </c>
      <c r="V371" s="13">
        <v>9.6000000000000002E-2</v>
      </c>
      <c r="W371" s="51">
        <f t="shared" si="51"/>
        <v>9.6000000000000002E-2</v>
      </c>
      <c r="X371" s="47">
        <f>S371*W371</f>
        <v>11236.857599999999</v>
      </c>
      <c r="Y371" s="11">
        <f>F371*$W371</f>
        <v>11236.857599999999</v>
      </c>
      <c r="Z371" s="11">
        <f>K371*$W371</f>
        <v>0</v>
      </c>
      <c r="AA371" s="11">
        <f>P371*$W371</f>
        <v>0</v>
      </c>
    </row>
    <row r="372" spans="1:27" ht="15" x14ac:dyDescent="0.25">
      <c r="A372" s="9">
        <v>44605</v>
      </c>
      <c r="B372" s="26">
        <v>1</v>
      </c>
      <c r="C372" s="27">
        <v>13673.399999999998</v>
      </c>
      <c r="D372" s="28">
        <v>15649</v>
      </c>
      <c r="E372" s="30">
        <f t="shared" si="46"/>
        <v>13673.399999999998</v>
      </c>
      <c r="F372" s="31">
        <v>136503.00000000003</v>
      </c>
      <c r="G372" s="5">
        <v>2</v>
      </c>
      <c r="H372" s="25">
        <v>0</v>
      </c>
      <c r="I372" s="12">
        <v>15649</v>
      </c>
      <c r="J372" s="12">
        <f t="shared" si="47"/>
        <v>0</v>
      </c>
      <c r="K372" s="19">
        <v>0</v>
      </c>
      <c r="L372" s="26">
        <v>3</v>
      </c>
      <c r="M372" s="27">
        <v>800.8</v>
      </c>
      <c r="N372" s="28">
        <v>16727</v>
      </c>
      <c r="O372" s="28">
        <f t="shared" si="48"/>
        <v>800.8</v>
      </c>
      <c r="P372" s="35">
        <v>10702.5</v>
      </c>
      <c r="Q372" s="14">
        <f t="shared" si="49"/>
        <v>14474.199999999997</v>
      </c>
      <c r="R372" s="14">
        <f t="shared" si="50"/>
        <v>14474.199999999997</v>
      </c>
      <c r="S372" s="39">
        <f>F372+K372+P372</f>
        <v>147205.50000000003</v>
      </c>
      <c r="T372" s="13">
        <f>SUM(Q343:Q372)/SUM(S343:S372)</f>
        <v>0.16755193636533394</v>
      </c>
      <c r="U372" s="13">
        <f>SUM(R343:R372)/SUM(S343:S372)</f>
        <v>0.13516311076506513</v>
      </c>
      <c r="V372" s="13">
        <v>9.6000000000000002E-2</v>
      </c>
      <c r="W372" s="51">
        <f t="shared" si="51"/>
        <v>9.6000000000000002E-2</v>
      </c>
      <c r="X372" s="47">
        <f>S372*W372</f>
        <v>14131.728000000003</v>
      </c>
      <c r="Y372" s="11">
        <f>F372*$W372</f>
        <v>13104.288000000002</v>
      </c>
      <c r="Z372" s="11">
        <f>K372*$W372</f>
        <v>0</v>
      </c>
      <c r="AA372" s="11">
        <f>P372*$W372</f>
        <v>1027.44</v>
      </c>
    </row>
    <row r="373" spans="1:27" ht="15" x14ac:dyDescent="0.25">
      <c r="A373" s="9">
        <v>44606</v>
      </c>
      <c r="B373" s="26">
        <v>1</v>
      </c>
      <c r="C373" s="27">
        <v>17318.3</v>
      </c>
      <c r="D373" s="28">
        <v>15649</v>
      </c>
      <c r="E373" s="30">
        <f t="shared" si="46"/>
        <v>15649</v>
      </c>
      <c r="F373" s="31">
        <v>117404.5</v>
      </c>
      <c r="G373" s="5">
        <v>2</v>
      </c>
      <c r="H373" s="25">
        <v>0</v>
      </c>
      <c r="I373" s="12">
        <v>15649</v>
      </c>
      <c r="J373" s="12">
        <f t="shared" si="47"/>
        <v>0</v>
      </c>
      <c r="K373" s="19">
        <v>0</v>
      </c>
      <c r="L373" s="26">
        <v>3</v>
      </c>
      <c r="M373" s="27">
        <v>7626.8000000000011</v>
      </c>
      <c r="N373" s="28">
        <v>16727</v>
      </c>
      <c r="O373" s="28">
        <f t="shared" si="48"/>
        <v>7626.8000000000011</v>
      </c>
      <c r="P373" s="35">
        <v>79480.900000000023</v>
      </c>
      <c r="Q373" s="14">
        <f t="shared" si="49"/>
        <v>24945.1</v>
      </c>
      <c r="R373" s="14">
        <f t="shared" si="50"/>
        <v>23275.800000000003</v>
      </c>
      <c r="S373" s="39">
        <f>F373+K373+P373</f>
        <v>196885.40000000002</v>
      </c>
      <c r="T373" s="13">
        <f>SUM(Q344:Q373)/SUM(S344:S373)</f>
        <v>0.16769815041628197</v>
      </c>
      <c r="U373" s="13">
        <f>SUM(R344:R373)/SUM(S344:S373)</f>
        <v>0.1354431524301008</v>
      </c>
      <c r="V373" s="13">
        <v>9.6000000000000002E-2</v>
      </c>
      <c r="W373" s="51">
        <f t="shared" si="51"/>
        <v>9.6000000000000002E-2</v>
      </c>
      <c r="X373" s="47">
        <f>S373*W373</f>
        <v>18900.998400000004</v>
      </c>
      <c r="Y373" s="11">
        <f>F373*$W373</f>
        <v>11270.832</v>
      </c>
      <c r="Z373" s="11">
        <f>K373*$W373</f>
        <v>0</v>
      </c>
      <c r="AA373" s="11">
        <f>P373*$W373</f>
        <v>7630.1664000000028</v>
      </c>
    </row>
    <row r="374" spans="1:27" ht="15" x14ac:dyDescent="0.25">
      <c r="A374" s="9">
        <v>44607</v>
      </c>
      <c r="B374" s="26">
        <v>1</v>
      </c>
      <c r="C374" s="27">
        <v>16247.400000000001</v>
      </c>
      <c r="D374" s="28">
        <v>15649</v>
      </c>
      <c r="E374" s="30">
        <f t="shared" si="46"/>
        <v>15649</v>
      </c>
      <c r="F374" s="31">
        <v>120317.29999999997</v>
      </c>
      <c r="G374" s="5">
        <v>2</v>
      </c>
      <c r="H374" s="25">
        <v>0</v>
      </c>
      <c r="I374" s="12">
        <v>15649</v>
      </c>
      <c r="J374" s="12">
        <f t="shared" si="47"/>
        <v>0</v>
      </c>
      <c r="K374" s="19">
        <v>0</v>
      </c>
      <c r="L374" s="26">
        <v>3</v>
      </c>
      <c r="M374" s="27">
        <v>7733.0000000000009</v>
      </c>
      <c r="N374" s="28">
        <v>16727</v>
      </c>
      <c r="O374" s="28">
        <f t="shared" si="48"/>
        <v>7733.0000000000009</v>
      </c>
      <c r="P374" s="35">
        <v>79490.800000000017</v>
      </c>
      <c r="Q374" s="14">
        <f t="shared" si="49"/>
        <v>23980.400000000001</v>
      </c>
      <c r="R374" s="14">
        <f t="shared" si="50"/>
        <v>23382</v>
      </c>
      <c r="S374" s="39">
        <f>F374+K374+P374</f>
        <v>199808.09999999998</v>
      </c>
      <c r="T374" s="13">
        <f>SUM(Q345:Q374)/SUM(S345:S374)</f>
        <v>0.16380599265475645</v>
      </c>
      <c r="U374" s="13">
        <f>SUM(R345:R374)/SUM(S345:S374)</f>
        <v>0.13373513628129385</v>
      </c>
      <c r="V374" s="13">
        <v>9.6000000000000002E-2</v>
      </c>
      <c r="W374" s="51">
        <f t="shared" si="51"/>
        <v>9.6000000000000002E-2</v>
      </c>
      <c r="X374" s="47">
        <f>S374*W374</f>
        <v>19181.577599999997</v>
      </c>
      <c r="Y374" s="11">
        <f>F374*$W374</f>
        <v>11550.460799999997</v>
      </c>
      <c r="Z374" s="11">
        <f>K374*$W374</f>
        <v>0</v>
      </c>
      <c r="AA374" s="11">
        <f>P374*$W374</f>
        <v>7631.1168000000016</v>
      </c>
    </row>
    <row r="375" spans="1:27" ht="15" x14ac:dyDescent="0.25">
      <c r="A375" s="9">
        <v>44608</v>
      </c>
      <c r="B375" s="26">
        <v>1</v>
      </c>
      <c r="C375" s="27">
        <v>21070.399999999998</v>
      </c>
      <c r="D375" s="28">
        <v>15649</v>
      </c>
      <c r="E375" s="30">
        <f t="shared" si="46"/>
        <v>15649</v>
      </c>
      <c r="F375" s="31">
        <v>91440.800000000017</v>
      </c>
      <c r="G375" s="5">
        <v>2</v>
      </c>
      <c r="H375" s="25">
        <v>0</v>
      </c>
      <c r="I375" s="12">
        <v>15649</v>
      </c>
      <c r="J375" s="12">
        <f t="shared" si="47"/>
        <v>0</v>
      </c>
      <c r="K375" s="19">
        <v>0</v>
      </c>
      <c r="L375" s="26">
        <v>3</v>
      </c>
      <c r="M375" s="27">
        <v>7908.5</v>
      </c>
      <c r="N375" s="28">
        <v>16727</v>
      </c>
      <c r="O375" s="28">
        <f t="shared" si="48"/>
        <v>7908.5</v>
      </c>
      <c r="P375" s="35">
        <v>80014.699999999983</v>
      </c>
      <c r="Q375" s="14">
        <f t="shared" si="49"/>
        <v>28978.899999999998</v>
      </c>
      <c r="R375" s="14">
        <f t="shared" si="50"/>
        <v>23557.5</v>
      </c>
      <c r="S375" s="39">
        <f>F375+K375+P375</f>
        <v>171455.5</v>
      </c>
      <c r="T375" s="13">
        <f>SUM(Q346:Q375)/SUM(S346:S375)</f>
        <v>0.16238112263997326</v>
      </c>
      <c r="U375" s="13">
        <f>SUM(R346:R375)/SUM(S346:S375)</f>
        <v>0.13334204632761293</v>
      </c>
      <c r="V375" s="13">
        <v>9.6000000000000002E-2</v>
      </c>
      <c r="W375" s="51">
        <f t="shared" si="51"/>
        <v>9.6000000000000002E-2</v>
      </c>
      <c r="X375" s="47">
        <f>S375*W375</f>
        <v>16459.727999999999</v>
      </c>
      <c r="Y375" s="11">
        <f>F375*$W375</f>
        <v>8778.3168000000023</v>
      </c>
      <c r="Z375" s="11">
        <f>K375*$W375</f>
        <v>0</v>
      </c>
      <c r="AA375" s="11">
        <f>P375*$W375</f>
        <v>7681.4111999999986</v>
      </c>
    </row>
    <row r="376" spans="1:27" ht="15" x14ac:dyDescent="0.25">
      <c r="A376" s="9">
        <v>44609</v>
      </c>
      <c r="B376" s="26">
        <v>1</v>
      </c>
      <c r="C376" s="27">
        <v>22256.799999999999</v>
      </c>
      <c r="D376" s="28">
        <v>15649</v>
      </c>
      <c r="E376" s="30">
        <f t="shared" si="46"/>
        <v>15649</v>
      </c>
      <c r="F376" s="31">
        <v>83158.999999999985</v>
      </c>
      <c r="G376" s="5">
        <v>2</v>
      </c>
      <c r="H376" s="25">
        <v>0</v>
      </c>
      <c r="I376" s="12">
        <v>15649</v>
      </c>
      <c r="J376" s="12">
        <f t="shared" si="47"/>
        <v>0</v>
      </c>
      <c r="K376" s="19">
        <v>0</v>
      </c>
      <c r="L376" s="26">
        <v>3</v>
      </c>
      <c r="M376" s="27">
        <v>7721</v>
      </c>
      <c r="N376" s="28">
        <v>16727</v>
      </c>
      <c r="O376" s="28">
        <f t="shared" si="48"/>
        <v>7721</v>
      </c>
      <c r="P376" s="35">
        <v>81677.500000000015</v>
      </c>
      <c r="Q376" s="14">
        <f t="shared" si="49"/>
        <v>29977.8</v>
      </c>
      <c r="R376" s="14">
        <f t="shared" si="50"/>
        <v>23370</v>
      </c>
      <c r="S376" s="39">
        <f>F376+K376+P376</f>
        <v>164836.5</v>
      </c>
      <c r="T376" s="13">
        <f>SUM(Q347:Q376)/SUM(S347:S376)</f>
        <v>0.16016208707269231</v>
      </c>
      <c r="U376" s="13">
        <f>SUM(R347:R376)/SUM(S347:S376)</f>
        <v>0.1325013192824252</v>
      </c>
      <c r="V376" s="13">
        <v>9.6000000000000002E-2</v>
      </c>
      <c r="W376" s="51">
        <f t="shared" si="51"/>
        <v>9.6000000000000002E-2</v>
      </c>
      <c r="X376" s="47">
        <f>S376*W376</f>
        <v>15824.304</v>
      </c>
      <c r="Y376" s="11">
        <f>F376*$W376</f>
        <v>7983.2639999999992</v>
      </c>
      <c r="Z376" s="11">
        <f>K376*$W376</f>
        <v>0</v>
      </c>
      <c r="AA376" s="11">
        <f>P376*$W376</f>
        <v>7841.0400000000018</v>
      </c>
    </row>
    <row r="377" spans="1:27" ht="15" x14ac:dyDescent="0.25">
      <c r="A377" s="9">
        <v>44610</v>
      </c>
      <c r="B377" s="26">
        <v>1</v>
      </c>
      <c r="C377" s="27">
        <v>26239.500000000004</v>
      </c>
      <c r="D377" s="28">
        <v>15649</v>
      </c>
      <c r="E377" s="30">
        <f t="shared" si="46"/>
        <v>15649</v>
      </c>
      <c r="F377" s="31">
        <v>78731.799999999988</v>
      </c>
      <c r="G377" s="5">
        <v>2</v>
      </c>
      <c r="H377" s="25">
        <v>0</v>
      </c>
      <c r="I377" s="12">
        <v>15649</v>
      </c>
      <c r="J377" s="12">
        <f t="shared" si="47"/>
        <v>0</v>
      </c>
      <c r="K377" s="19">
        <v>0</v>
      </c>
      <c r="L377" s="26">
        <v>3</v>
      </c>
      <c r="M377" s="27">
        <v>7539.9000000000015</v>
      </c>
      <c r="N377" s="28">
        <v>16727</v>
      </c>
      <c r="O377" s="28">
        <f t="shared" si="48"/>
        <v>7539.9000000000015</v>
      </c>
      <c r="P377" s="35">
        <v>80110.60000000002</v>
      </c>
      <c r="Q377" s="14">
        <f t="shared" si="49"/>
        <v>33779.400000000009</v>
      </c>
      <c r="R377" s="14">
        <f t="shared" si="50"/>
        <v>23188.9</v>
      </c>
      <c r="S377" s="39">
        <f>F377+K377+P377</f>
        <v>158842.40000000002</v>
      </c>
      <c r="T377" s="13">
        <f>SUM(Q348:Q377)/SUM(S348:S377)</f>
        <v>0.16313277127444739</v>
      </c>
      <c r="U377" s="13">
        <f>SUM(R348:R377)/SUM(S348:S377)</f>
        <v>0.13347543066609405</v>
      </c>
      <c r="V377" s="13">
        <v>9.6000000000000002E-2</v>
      </c>
      <c r="W377" s="51">
        <f t="shared" si="51"/>
        <v>9.6000000000000002E-2</v>
      </c>
      <c r="X377" s="47">
        <f>S377*W377</f>
        <v>15248.870400000003</v>
      </c>
      <c r="Y377" s="11">
        <f>F377*$W377</f>
        <v>7558.2527999999993</v>
      </c>
      <c r="Z377" s="11">
        <f>K377*$W377</f>
        <v>0</v>
      </c>
      <c r="AA377" s="11">
        <f>P377*$W377</f>
        <v>7690.6176000000023</v>
      </c>
    </row>
    <row r="378" spans="1:27" ht="15" x14ac:dyDescent="0.25">
      <c r="A378" s="9">
        <v>44611</v>
      </c>
      <c r="B378" s="26">
        <v>1</v>
      </c>
      <c r="C378" s="27">
        <v>28317</v>
      </c>
      <c r="D378" s="28">
        <v>15649</v>
      </c>
      <c r="E378" s="30">
        <f t="shared" si="46"/>
        <v>15649</v>
      </c>
      <c r="F378" s="31">
        <v>78388.800000000003</v>
      </c>
      <c r="G378" s="5">
        <v>2</v>
      </c>
      <c r="H378" s="25">
        <v>0</v>
      </c>
      <c r="I378" s="12">
        <v>15649</v>
      </c>
      <c r="J378" s="12">
        <f t="shared" si="47"/>
        <v>0</v>
      </c>
      <c r="K378" s="19">
        <v>0</v>
      </c>
      <c r="L378" s="26">
        <v>3</v>
      </c>
      <c r="M378" s="27">
        <v>454.70000000000005</v>
      </c>
      <c r="N378" s="28">
        <v>16727</v>
      </c>
      <c r="O378" s="28">
        <f t="shared" si="48"/>
        <v>454.70000000000005</v>
      </c>
      <c r="P378" s="35">
        <v>5006.7999999999993</v>
      </c>
      <c r="Q378" s="14">
        <f t="shared" si="49"/>
        <v>28771.7</v>
      </c>
      <c r="R378" s="14">
        <f t="shared" si="50"/>
        <v>16103.7</v>
      </c>
      <c r="S378" s="39">
        <f>F378+K378+P378</f>
        <v>83395.600000000006</v>
      </c>
      <c r="T378" s="13">
        <f>SUM(Q349:Q378)/SUM(S349:S378)</f>
        <v>0.17043085575971909</v>
      </c>
      <c r="U378" s="13">
        <f>SUM(R349:R378)/SUM(S349:S378)</f>
        <v>0.13703355092679781</v>
      </c>
      <c r="V378" s="13">
        <v>9.6000000000000002E-2</v>
      </c>
      <c r="W378" s="51">
        <f t="shared" si="51"/>
        <v>9.6000000000000002E-2</v>
      </c>
      <c r="X378" s="47">
        <f>S378*W378</f>
        <v>8005.9776000000011</v>
      </c>
      <c r="Y378" s="11">
        <f>F378*$W378</f>
        <v>7525.3248000000003</v>
      </c>
      <c r="Z378" s="11">
        <f>K378*$W378</f>
        <v>0</v>
      </c>
      <c r="AA378" s="11">
        <f>P378*$W378</f>
        <v>480.65279999999996</v>
      </c>
    </row>
    <row r="379" spans="1:27" ht="15" x14ac:dyDescent="0.25">
      <c r="A379" s="9">
        <v>44612</v>
      </c>
      <c r="B379" s="26">
        <v>1</v>
      </c>
      <c r="C379" s="27">
        <v>27351.200000000001</v>
      </c>
      <c r="D379" s="28">
        <v>15649</v>
      </c>
      <c r="E379" s="30">
        <f t="shared" si="46"/>
        <v>15649</v>
      </c>
      <c r="F379" s="31">
        <v>76927.500000000015</v>
      </c>
      <c r="G379" s="5">
        <v>2</v>
      </c>
      <c r="H379" s="25">
        <v>0</v>
      </c>
      <c r="I379" s="12">
        <v>15649</v>
      </c>
      <c r="J379" s="12">
        <f t="shared" si="47"/>
        <v>0</v>
      </c>
      <c r="K379" s="19">
        <v>0</v>
      </c>
      <c r="L379" s="26">
        <v>3</v>
      </c>
      <c r="M379" s="27">
        <v>0</v>
      </c>
      <c r="N379" s="28">
        <v>16727</v>
      </c>
      <c r="O379" s="28">
        <f t="shared" si="48"/>
        <v>0</v>
      </c>
      <c r="P379" s="35">
        <v>0</v>
      </c>
      <c r="Q379" s="14">
        <f t="shared" si="49"/>
        <v>27351.200000000001</v>
      </c>
      <c r="R379" s="14">
        <f t="shared" si="50"/>
        <v>15649</v>
      </c>
      <c r="S379" s="39">
        <f>F379+K379+P379</f>
        <v>76927.500000000015</v>
      </c>
      <c r="T379" s="13">
        <f>SUM(Q350:Q379)/SUM(S350:S379)</f>
        <v>0.1723245391572599</v>
      </c>
      <c r="U379" s="13">
        <f>SUM(R350:R379)/SUM(S350:S379)</f>
        <v>0.13548999152130967</v>
      </c>
      <c r="V379" s="13">
        <v>9.6000000000000002E-2</v>
      </c>
      <c r="W379" s="51">
        <f t="shared" si="51"/>
        <v>9.6000000000000002E-2</v>
      </c>
      <c r="X379" s="47">
        <f>S379*W379</f>
        <v>7385.0400000000018</v>
      </c>
      <c r="Y379" s="11">
        <f>F379*$W379</f>
        <v>7385.0400000000018</v>
      </c>
      <c r="Z379" s="11">
        <f>K379*$W379</f>
        <v>0</v>
      </c>
      <c r="AA379" s="11">
        <f>P379*$W379</f>
        <v>0</v>
      </c>
    </row>
    <row r="380" spans="1:27" ht="15" x14ac:dyDescent="0.25">
      <c r="A380" s="9">
        <v>44613</v>
      </c>
      <c r="B380" s="26">
        <v>1</v>
      </c>
      <c r="C380" s="27">
        <v>29139.600000000002</v>
      </c>
      <c r="D380" s="28">
        <v>15649</v>
      </c>
      <c r="E380" s="30">
        <f t="shared" si="46"/>
        <v>15649</v>
      </c>
      <c r="F380" s="31">
        <v>77200.39999999998</v>
      </c>
      <c r="G380" s="5">
        <v>2</v>
      </c>
      <c r="H380" s="25">
        <v>0</v>
      </c>
      <c r="I380" s="12">
        <v>15649</v>
      </c>
      <c r="J380" s="12">
        <f t="shared" si="47"/>
        <v>0</v>
      </c>
      <c r="K380" s="19">
        <v>0</v>
      </c>
      <c r="L380" s="26">
        <v>3</v>
      </c>
      <c r="M380" s="27">
        <v>0</v>
      </c>
      <c r="N380" s="28">
        <v>16727</v>
      </c>
      <c r="O380" s="28">
        <f t="shared" si="48"/>
        <v>0</v>
      </c>
      <c r="P380" s="35">
        <v>0</v>
      </c>
      <c r="Q380" s="14">
        <f t="shared" si="49"/>
        <v>29139.600000000002</v>
      </c>
      <c r="R380" s="14">
        <f t="shared" si="50"/>
        <v>15649</v>
      </c>
      <c r="S380" s="39">
        <f>F380+K380+P380</f>
        <v>77200.39999999998</v>
      </c>
      <c r="T380" s="13">
        <f>SUM(Q351:Q380)/SUM(S351:S380)</f>
        <v>0.1730391422859526</v>
      </c>
      <c r="U380" s="13">
        <f>SUM(R351:R380)/SUM(S351:S380)</f>
        <v>0.1350818142908676</v>
      </c>
      <c r="V380" s="13">
        <v>9.6000000000000002E-2</v>
      </c>
      <c r="W380" s="51">
        <f t="shared" si="51"/>
        <v>9.6000000000000002E-2</v>
      </c>
      <c r="X380" s="47">
        <f>S380*W380</f>
        <v>7411.2383999999984</v>
      </c>
      <c r="Y380" s="11">
        <f>F380*$W380</f>
        <v>7411.2383999999984</v>
      </c>
      <c r="Z380" s="11">
        <f>K380*$W380</f>
        <v>0</v>
      </c>
      <c r="AA380" s="11">
        <f>P380*$W380</f>
        <v>0</v>
      </c>
    </row>
    <row r="381" spans="1:27" ht="15" x14ac:dyDescent="0.25">
      <c r="A381" s="9">
        <v>44614</v>
      </c>
      <c r="B381" s="26">
        <v>1</v>
      </c>
      <c r="C381" s="27">
        <v>28920.7</v>
      </c>
      <c r="D381" s="28">
        <v>15649</v>
      </c>
      <c r="E381" s="30">
        <f t="shared" si="46"/>
        <v>15649</v>
      </c>
      <c r="F381" s="31">
        <v>77878.8</v>
      </c>
      <c r="G381" s="5">
        <v>2</v>
      </c>
      <c r="H381" s="25">
        <v>0</v>
      </c>
      <c r="I381" s="12">
        <v>15649</v>
      </c>
      <c r="J381" s="12">
        <f t="shared" si="47"/>
        <v>0</v>
      </c>
      <c r="K381" s="19">
        <v>0</v>
      </c>
      <c r="L381" s="26">
        <v>3</v>
      </c>
      <c r="M381" s="27">
        <v>0</v>
      </c>
      <c r="N381" s="28">
        <v>16727</v>
      </c>
      <c r="O381" s="28">
        <f t="shared" si="48"/>
        <v>0</v>
      </c>
      <c r="P381" s="35">
        <v>0</v>
      </c>
      <c r="Q381" s="14">
        <f t="shared" si="49"/>
        <v>28920.7</v>
      </c>
      <c r="R381" s="14">
        <f t="shared" si="50"/>
        <v>15649</v>
      </c>
      <c r="S381" s="39">
        <f>F381+K381+P381</f>
        <v>77878.8</v>
      </c>
      <c r="T381" s="13">
        <f>SUM(Q352:Q381)/SUM(S352:S381)</f>
        <v>0.17391301012550106</v>
      </c>
      <c r="U381" s="13">
        <f>SUM(R352:R381)/SUM(S352:S381)</f>
        <v>0.13451858537397646</v>
      </c>
      <c r="V381" s="13">
        <v>9.6000000000000002E-2</v>
      </c>
      <c r="W381" s="51">
        <f t="shared" si="51"/>
        <v>9.6000000000000002E-2</v>
      </c>
      <c r="X381" s="47">
        <f>S381*W381</f>
        <v>7476.3648000000003</v>
      </c>
      <c r="Y381" s="11">
        <f>F381*$W381</f>
        <v>7476.3648000000003</v>
      </c>
      <c r="Z381" s="11">
        <f>K381*$W381</f>
        <v>0</v>
      </c>
      <c r="AA381" s="11">
        <f>P381*$W381</f>
        <v>0</v>
      </c>
    </row>
    <row r="382" spans="1:27" ht="15" x14ac:dyDescent="0.25">
      <c r="A382" s="9">
        <v>44615</v>
      </c>
      <c r="B382" s="26">
        <v>1</v>
      </c>
      <c r="C382" s="27">
        <v>27241.599999999999</v>
      </c>
      <c r="D382" s="28">
        <v>15649</v>
      </c>
      <c r="E382" s="30">
        <f t="shared" si="46"/>
        <v>15649</v>
      </c>
      <c r="F382" s="31">
        <v>77009.700000000012</v>
      </c>
      <c r="G382" s="5">
        <v>2</v>
      </c>
      <c r="H382" s="25">
        <v>0</v>
      </c>
      <c r="I382" s="12">
        <v>15649</v>
      </c>
      <c r="J382" s="12">
        <f t="shared" si="47"/>
        <v>0</v>
      </c>
      <c r="K382" s="19">
        <v>0</v>
      </c>
      <c r="L382" s="26">
        <v>3</v>
      </c>
      <c r="M382" s="27">
        <v>0</v>
      </c>
      <c r="N382" s="28">
        <v>16727</v>
      </c>
      <c r="O382" s="28">
        <f t="shared" si="48"/>
        <v>0</v>
      </c>
      <c r="P382" s="35">
        <v>0</v>
      </c>
      <c r="Q382" s="14">
        <f t="shared" si="49"/>
        <v>27241.599999999999</v>
      </c>
      <c r="R382" s="14">
        <f t="shared" si="50"/>
        <v>15649</v>
      </c>
      <c r="S382" s="39">
        <f>F382+K382+P382</f>
        <v>77009.700000000012</v>
      </c>
      <c r="T382" s="13">
        <f>SUM(Q353:Q382)/SUM(S353:S382)</f>
        <v>0.17777175288663438</v>
      </c>
      <c r="U382" s="13">
        <f>SUM(R353:R382)/SUM(S353:S382)</f>
        <v>0.1353917128387975</v>
      </c>
      <c r="V382" s="13">
        <v>9.6000000000000002E-2</v>
      </c>
      <c r="W382" s="51">
        <f t="shared" si="51"/>
        <v>9.6000000000000002E-2</v>
      </c>
      <c r="X382" s="47">
        <f>S382*W382</f>
        <v>7392.9312000000009</v>
      </c>
      <c r="Y382" s="11">
        <f>F382*$W382</f>
        <v>7392.9312000000009</v>
      </c>
      <c r="Z382" s="11">
        <f>K382*$W382</f>
        <v>0</v>
      </c>
      <c r="AA382" s="11">
        <f>P382*$W382</f>
        <v>0</v>
      </c>
    </row>
    <row r="383" spans="1:27" ht="15" x14ac:dyDescent="0.25">
      <c r="A383" s="9">
        <v>44616</v>
      </c>
      <c r="B383" s="26">
        <v>1</v>
      </c>
      <c r="C383" s="27">
        <v>28144.100000000002</v>
      </c>
      <c r="D383" s="28">
        <v>15649</v>
      </c>
      <c r="E383" s="30">
        <f t="shared" si="46"/>
        <v>15649</v>
      </c>
      <c r="F383" s="31">
        <v>75753</v>
      </c>
      <c r="G383" s="5">
        <v>2</v>
      </c>
      <c r="H383" s="25">
        <v>0</v>
      </c>
      <c r="I383" s="12">
        <v>15649</v>
      </c>
      <c r="J383" s="12">
        <f t="shared" si="47"/>
        <v>0</v>
      </c>
      <c r="K383" s="19">
        <v>0</v>
      </c>
      <c r="L383" s="26">
        <v>3</v>
      </c>
      <c r="M383" s="27">
        <v>0</v>
      </c>
      <c r="N383" s="28">
        <v>16727</v>
      </c>
      <c r="O383" s="28">
        <f t="shared" si="48"/>
        <v>0</v>
      </c>
      <c r="P383" s="35">
        <v>0</v>
      </c>
      <c r="Q383" s="14">
        <f t="shared" si="49"/>
        <v>28144.100000000002</v>
      </c>
      <c r="R383" s="14">
        <f t="shared" si="50"/>
        <v>15649</v>
      </c>
      <c r="S383" s="39">
        <f>F383+K383+P383</f>
        <v>75753</v>
      </c>
      <c r="T383" s="13">
        <f>SUM(Q354:Q383)/SUM(S354:S383)</f>
        <v>0.18291470234953144</v>
      </c>
      <c r="U383" s="13">
        <f>SUM(R354:R383)/SUM(S354:S383)</f>
        <v>0.13731155662005462</v>
      </c>
      <c r="V383" s="13">
        <v>9.6000000000000002E-2</v>
      </c>
      <c r="W383" s="51">
        <f t="shared" si="51"/>
        <v>9.6000000000000002E-2</v>
      </c>
      <c r="X383" s="47">
        <f>S383*W383</f>
        <v>7272.2880000000005</v>
      </c>
      <c r="Y383" s="11">
        <f>F383*$W383</f>
        <v>7272.2880000000005</v>
      </c>
      <c r="Z383" s="11">
        <f>K383*$W383</f>
        <v>0</v>
      </c>
      <c r="AA383" s="11">
        <f>P383*$W383</f>
        <v>0</v>
      </c>
    </row>
    <row r="384" spans="1:27" ht="15" x14ac:dyDescent="0.25">
      <c r="A384" s="9">
        <v>44617</v>
      </c>
      <c r="B384" s="26">
        <v>1</v>
      </c>
      <c r="C384" s="27">
        <v>22279.7</v>
      </c>
      <c r="D384" s="28">
        <v>15649</v>
      </c>
      <c r="E384" s="30">
        <f t="shared" si="46"/>
        <v>15649</v>
      </c>
      <c r="F384" s="31">
        <v>57356.100000000006</v>
      </c>
      <c r="G384" s="5">
        <v>2</v>
      </c>
      <c r="H384" s="25">
        <v>0</v>
      </c>
      <c r="I384" s="12">
        <v>15649</v>
      </c>
      <c r="J384" s="12">
        <f t="shared" si="47"/>
        <v>0</v>
      </c>
      <c r="K384" s="19">
        <v>0</v>
      </c>
      <c r="L384" s="26">
        <v>3</v>
      </c>
      <c r="M384" s="27">
        <v>0</v>
      </c>
      <c r="N384" s="28">
        <v>16727</v>
      </c>
      <c r="O384" s="28">
        <f t="shared" si="48"/>
        <v>0</v>
      </c>
      <c r="P384" s="35">
        <v>0</v>
      </c>
      <c r="Q384" s="14">
        <f t="shared" si="49"/>
        <v>22279.7</v>
      </c>
      <c r="R384" s="14">
        <f t="shared" si="50"/>
        <v>15649</v>
      </c>
      <c r="S384" s="39">
        <f>F384+K384+P384</f>
        <v>57356.100000000006</v>
      </c>
      <c r="T384" s="13">
        <f>SUM(Q355:Q384)/SUM(S355:S384)</f>
        <v>0.18748893519500312</v>
      </c>
      <c r="U384" s="13">
        <f>SUM(R355:R384)/SUM(S355:S384)</f>
        <v>0.13995666287465719</v>
      </c>
      <c r="V384" s="13">
        <v>9.6000000000000002E-2</v>
      </c>
      <c r="W384" s="51">
        <f t="shared" si="51"/>
        <v>9.6000000000000002E-2</v>
      </c>
      <c r="X384" s="47">
        <f>S384*W384</f>
        <v>5506.1856000000007</v>
      </c>
      <c r="Y384" s="11">
        <f>F384*$W384</f>
        <v>5506.1856000000007</v>
      </c>
      <c r="Z384" s="11">
        <f>K384*$W384</f>
        <v>0</v>
      </c>
      <c r="AA384" s="11">
        <f>P384*$W384</f>
        <v>0</v>
      </c>
    </row>
    <row r="385" spans="1:27" ht="15" x14ac:dyDescent="0.25">
      <c r="A385" s="9">
        <v>44620</v>
      </c>
      <c r="B385" s="26">
        <v>1</v>
      </c>
      <c r="C385" s="27">
        <v>6226.9000000000005</v>
      </c>
      <c r="D385" s="28">
        <v>15649</v>
      </c>
      <c r="E385" s="30">
        <f t="shared" si="46"/>
        <v>6226.9000000000005</v>
      </c>
      <c r="F385" s="31">
        <v>23723.5</v>
      </c>
      <c r="G385" s="5">
        <v>2</v>
      </c>
      <c r="H385" s="25">
        <v>0</v>
      </c>
      <c r="I385" s="12">
        <v>15649</v>
      </c>
      <c r="J385" s="12">
        <f t="shared" si="47"/>
        <v>0</v>
      </c>
      <c r="K385" s="19">
        <v>0</v>
      </c>
      <c r="L385" s="26">
        <v>3</v>
      </c>
      <c r="M385" s="27">
        <v>0</v>
      </c>
      <c r="N385" s="28">
        <v>16727</v>
      </c>
      <c r="O385" s="28">
        <f t="shared" si="48"/>
        <v>0</v>
      </c>
      <c r="P385" s="35">
        <v>0</v>
      </c>
      <c r="Q385" s="14">
        <f t="shared" si="49"/>
        <v>6226.9000000000005</v>
      </c>
      <c r="R385" s="14">
        <f t="shared" si="50"/>
        <v>6226.9000000000005</v>
      </c>
      <c r="S385" s="39">
        <f>F385+K385+P385</f>
        <v>23723.5</v>
      </c>
      <c r="T385" s="13">
        <f>SUM(Q356:Q385)/SUM(S356:S385)</f>
        <v>0.1895841449410508</v>
      </c>
      <c r="U385" s="13">
        <f>SUM(R356:R385)/SUM(S356:S385)</f>
        <v>0.14141846998863458</v>
      </c>
      <c r="V385" s="13">
        <v>9.6000000000000002E-2</v>
      </c>
      <c r="W385" s="51">
        <f t="shared" si="51"/>
        <v>9.6000000000000002E-2</v>
      </c>
      <c r="X385" s="47">
        <f>S385*W385</f>
        <v>2277.4560000000001</v>
      </c>
      <c r="Y385" s="11">
        <f>F385*$W385</f>
        <v>2277.4560000000001</v>
      </c>
      <c r="Z385" s="11">
        <f>K385*$W385</f>
        <v>0</v>
      </c>
      <c r="AA385" s="11">
        <f>P385*$W385</f>
        <v>0</v>
      </c>
    </row>
    <row r="386" spans="1:27" ht="15" x14ac:dyDescent="0.25">
      <c r="A386" s="9">
        <v>44621</v>
      </c>
      <c r="B386" s="26">
        <v>1</v>
      </c>
      <c r="C386" s="27">
        <v>8472.2999999999993</v>
      </c>
      <c r="D386" s="28">
        <v>15649</v>
      </c>
      <c r="E386" s="30">
        <f t="shared" si="46"/>
        <v>8472.2999999999993</v>
      </c>
      <c r="F386" s="31">
        <v>25215.500000000004</v>
      </c>
      <c r="G386" s="5">
        <v>2</v>
      </c>
      <c r="H386" s="25">
        <v>0</v>
      </c>
      <c r="I386" s="12">
        <v>15649</v>
      </c>
      <c r="J386" s="12">
        <f t="shared" si="47"/>
        <v>0</v>
      </c>
      <c r="K386" s="19">
        <v>0</v>
      </c>
      <c r="L386" s="26">
        <v>3</v>
      </c>
      <c r="M386" s="27">
        <v>0</v>
      </c>
      <c r="N386" s="28">
        <v>16727</v>
      </c>
      <c r="O386" s="28">
        <f t="shared" si="48"/>
        <v>0</v>
      </c>
      <c r="P386" s="35">
        <v>0</v>
      </c>
      <c r="Q386" s="14">
        <f t="shared" si="49"/>
        <v>8472.2999999999993</v>
      </c>
      <c r="R386" s="14">
        <f t="shared" si="50"/>
        <v>8472.2999999999993</v>
      </c>
      <c r="S386" s="39">
        <f>F386+K386+P386</f>
        <v>25215.500000000004</v>
      </c>
      <c r="T386" s="13">
        <f>SUM(Q357:Q386)/SUM(S357:S386)</f>
        <v>0.1922195165330573</v>
      </c>
      <c r="U386" s="13">
        <f>SUM(R357:R386)/SUM(S357:S386)</f>
        <v>0.14247503926289079</v>
      </c>
      <c r="V386" s="13">
        <v>9.6000000000000002E-2</v>
      </c>
      <c r="W386" s="51">
        <f t="shared" si="51"/>
        <v>9.6000000000000002E-2</v>
      </c>
      <c r="X386" s="47">
        <f>S386*W386</f>
        <v>2420.6880000000006</v>
      </c>
      <c r="Y386" s="11">
        <f>F386*$W386</f>
        <v>2420.6880000000006</v>
      </c>
      <c r="Z386" s="11">
        <f>K386*$W386</f>
        <v>0</v>
      </c>
      <c r="AA386" s="11">
        <f>P386*$W386</f>
        <v>0</v>
      </c>
    </row>
    <row r="387" spans="1:27" ht="15" x14ac:dyDescent="0.25">
      <c r="A387" s="9">
        <v>44622</v>
      </c>
      <c r="B387" s="26">
        <v>1</v>
      </c>
      <c r="C387" s="27">
        <v>0</v>
      </c>
      <c r="D387" s="28">
        <v>15649</v>
      </c>
      <c r="E387" s="28">
        <f t="shared" si="46"/>
        <v>0</v>
      </c>
      <c r="F387" s="29">
        <v>0</v>
      </c>
      <c r="G387" s="5">
        <v>2</v>
      </c>
      <c r="H387" s="25">
        <v>0</v>
      </c>
      <c r="I387" s="12">
        <v>15649</v>
      </c>
      <c r="J387" s="12">
        <f t="shared" si="47"/>
        <v>0</v>
      </c>
      <c r="K387" s="19">
        <v>0</v>
      </c>
      <c r="L387" s="26">
        <v>3</v>
      </c>
      <c r="M387" s="27">
        <v>94.600000000000009</v>
      </c>
      <c r="N387" s="28">
        <v>16727</v>
      </c>
      <c r="O387" s="28">
        <f t="shared" si="48"/>
        <v>94.600000000000009</v>
      </c>
      <c r="P387" s="35">
        <v>4998.3999999999996</v>
      </c>
      <c r="Q387" s="14">
        <f t="shared" si="49"/>
        <v>94.600000000000009</v>
      </c>
      <c r="R387" s="14">
        <f t="shared" si="50"/>
        <v>94.600000000000009</v>
      </c>
      <c r="S387" s="39">
        <f>F387+K387+P387</f>
        <v>4998.3999999999996</v>
      </c>
      <c r="T387" s="13">
        <f>SUM(Q358:Q387)/SUM(S358:S387)</f>
        <v>0.19749266929246126</v>
      </c>
      <c r="U387" s="13">
        <f>SUM(R358:R387)/SUM(S358:S387)</f>
        <v>0.14477921080562328</v>
      </c>
      <c r="V387" s="13">
        <v>9.6000000000000002E-2</v>
      </c>
      <c r="W387" s="51">
        <f t="shared" si="51"/>
        <v>9.6000000000000002E-2</v>
      </c>
      <c r="X387" s="47">
        <f>S387*W387</f>
        <v>479.84639999999996</v>
      </c>
      <c r="Y387" s="11">
        <f>F387*$W387</f>
        <v>0</v>
      </c>
      <c r="Z387" s="11">
        <f>K387*$W387</f>
        <v>0</v>
      </c>
      <c r="AA387" s="11">
        <f>P387*$W387</f>
        <v>479.84639999999996</v>
      </c>
    </row>
    <row r="388" spans="1:27" ht="15" x14ac:dyDescent="0.25">
      <c r="A388" s="9">
        <v>44623</v>
      </c>
      <c r="B388" s="26">
        <v>1</v>
      </c>
      <c r="C388" s="27">
        <v>0</v>
      </c>
      <c r="D388" s="28">
        <v>15649</v>
      </c>
      <c r="E388" s="28">
        <f t="shared" si="46"/>
        <v>0</v>
      </c>
      <c r="F388" s="29">
        <v>0</v>
      </c>
      <c r="G388" s="5">
        <v>2</v>
      </c>
      <c r="H388" s="25">
        <v>0</v>
      </c>
      <c r="I388" s="12">
        <v>15649</v>
      </c>
      <c r="J388" s="12">
        <f t="shared" si="47"/>
        <v>0</v>
      </c>
      <c r="K388" s="19">
        <v>0</v>
      </c>
      <c r="L388" s="26">
        <v>3</v>
      </c>
      <c r="M388" s="27">
        <v>6025.6</v>
      </c>
      <c r="N388" s="28">
        <v>16727</v>
      </c>
      <c r="O388" s="28">
        <f t="shared" si="48"/>
        <v>6025.6</v>
      </c>
      <c r="P388" s="35">
        <v>60965.69999999999</v>
      </c>
      <c r="Q388" s="14">
        <f t="shared" si="49"/>
        <v>6025.6</v>
      </c>
      <c r="R388" s="14">
        <f t="shared" si="50"/>
        <v>6025.6</v>
      </c>
      <c r="S388" s="39">
        <f>F388+K388+P388</f>
        <v>60965.69999999999</v>
      </c>
      <c r="T388" s="13">
        <f>SUM(Q359:Q388)/SUM(S359:S388)</f>
        <v>0.19541128344977304</v>
      </c>
      <c r="U388" s="13">
        <f>SUM(R359:R388)/SUM(S359:S388)</f>
        <v>0.14395296409373304</v>
      </c>
      <c r="V388" s="13">
        <v>9.6000000000000002E-2</v>
      </c>
      <c r="W388" s="51">
        <f t="shared" si="51"/>
        <v>9.6000000000000002E-2</v>
      </c>
      <c r="X388" s="47">
        <f>S388*W388</f>
        <v>5852.7071999999989</v>
      </c>
      <c r="Y388" s="11">
        <f>F388*$W388</f>
        <v>0</v>
      </c>
      <c r="Z388" s="11">
        <f>K388*$W388</f>
        <v>0</v>
      </c>
      <c r="AA388" s="11">
        <f>P388*$W388</f>
        <v>5852.7071999999989</v>
      </c>
    </row>
    <row r="389" spans="1:27" ht="15" x14ac:dyDescent="0.25">
      <c r="A389" s="9">
        <v>44624</v>
      </c>
      <c r="B389" s="26">
        <v>1</v>
      </c>
      <c r="C389" s="27">
        <v>0</v>
      </c>
      <c r="D389" s="28">
        <v>15649</v>
      </c>
      <c r="E389" s="28">
        <f t="shared" si="46"/>
        <v>0</v>
      </c>
      <c r="F389" s="29">
        <v>0</v>
      </c>
      <c r="G389" s="5">
        <v>2</v>
      </c>
      <c r="H389" s="25">
        <v>0</v>
      </c>
      <c r="I389" s="12">
        <v>15649</v>
      </c>
      <c r="J389" s="12">
        <f t="shared" si="47"/>
        <v>0</v>
      </c>
      <c r="K389" s="19">
        <v>0</v>
      </c>
      <c r="L389" s="26">
        <v>3</v>
      </c>
      <c r="M389" s="27">
        <v>12395.6</v>
      </c>
      <c r="N389" s="28">
        <v>16727</v>
      </c>
      <c r="O389" s="28">
        <f t="shared" si="48"/>
        <v>12395.6</v>
      </c>
      <c r="P389" s="35">
        <v>128893.7</v>
      </c>
      <c r="Q389" s="14">
        <f t="shared" si="49"/>
        <v>12395.6</v>
      </c>
      <c r="R389" s="14">
        <f t="shared" si="50"/>
        <v>12395.6</v>
      </c>
      <c r="S389" s="39">
        <f>F389+K389+P389</f>
        <v>128893.7</v>
      </c>
      <c r="T389" s="13">
        <f>SUM(Q360:Q389)/SUM(S360:S389)</f>
        <v>0.19609357843878625</v>
      </c>
      <c r="U389" s="13">
        <f>SUM(R360:R389)/SUM(S360:S389)</f>
        <v>0.14415542461032274</v>
      </c>
      <c r="V389" s="13">
        <v>9.6000000000000002E-2</v>
      </c>
      <c r="W389" s="51">
        <f t="shared" si="51"/>
        <v>9.6000000000000002E-2</v>
      </c>
      <c r="X389" s="47">
        <f>S389*W389</f>
        <v>12373.7952</v>
      </c>
      <c r="Y389" s="11">
        <f>F389*$W389</f>
        <v>0</v>
      </c>
      <c r="Z389" s="11">
        <f>K389*$W389</f>
        <v>0</v>
      </c>
      <c r="AA389" s="11">
        <f>P389*$W389</f>
        <v>12373.7952</v>
      </c>
    </row>
    <row r="390" spans="1:27" ht="15" x14ac:dyDescent="0.25">
      <c r="A390" s="9">
        <v>44625</v>
      </c>
      <c r="B390" s="26">
        <v>1</v>
      </c>
      <c r="C390" s="27">
        <v>315.60000000000002</v>
      </c>
      <c r="D390" s="28">
        <v>15649</v>
      </c>
      <c r="E390" s="30">
        <f t="shared" ref="E390:E453" si="52">MIN(C390:D390)</f>
        <v>315.60000000000002</v>
      </c>
      <c r="F390" s="31">
        <v>2318.3000000000002</v>
      </c>
      <c r="G390" s="5">
        <v>2</v>
      </c>
      <c r="H390" s="25">
        <v>0</v>
      </c>
      <c r="I390" s="12">
        <v>15649</v>
      </c>
      <c r="J390" s="12">
        <f t="shared" ref="J390:J453" si="53">MIN(H390:I390)</f>
        <v>0</v>
      </c>
      <c r="K390" s="19">
        <v>0</v>
      </c>
      <c r="L390" s="26">
        <v>3</v>
      </c>
      <c r="M390" s="27">
        <v>14868.6</v>
      </c>
      <c r="N390" s="28">
        <v>16727</v>
      </c>
      <c r="O390" s="28">
        <f t="shared" ref="O390:O453" si="54">MIN(M390:N390)</f>
        <v>14868.6</v>
      </c>
      <c r="P390" s="35">
        <v>140446.9</v>
      </c>
      <c r="Q390" s="14">
        <f t="shared" ref="Q390:Q453" si="55">C390+H390+M390</f>
        <v>15184.2</v>
      </c>
      <c r="R390" s="14">
        <f t="shared" ref="R390:R453" si="56">E390+J390+O390</f>
        <v>15184.2</v>
      </c>
      <c r="S390" s="39">
        <f>F390+K390+P390</f>
        <v>142765.19999999998</v>
      </c>
      <c r="T390" s="13">
        <f>SUM(Q361:Q390)/SUM(S361:S390)</f>
        <v>0.19220074608516291</v>
      </c>
      <c r="U390" s="13">
        <f>SUM(R361:R390)/SUM(S361:S390)</f>
        <v>0.14232232414701199</v>
      </c>
      <c r="V390" s="13">
        <v>9.6000000000000002E-2</v>
      </c>
      <c r="W390" s="51">
        <f t="shared" si="51"/>
        <v>9.6000000000000002E-2</v>
      </c>
      <c r="X390" s="47">
        <f>S390*W390</f>
        <v>13705.459199999999</v>
      </c>
      <c r="Y390" s="11">
        <f>F390*$W390</f>
        <v>222.55680000000001</v>
      </c>
      <c r="Z390" s="11">
        <f>K390*$W390</f>
        <v>0</v>
      </c>
      <c r="AA390" s="11">
        <f>P390*$W390</f>
        <v>13482.902399999999</v>
      </c>
    </row>
    <row r="391" spans="1:27" ht="15" x14ac:dyDescent="0.25">
      <c r="A391" s="9">
        <v>44626</v>
      </c>
      <c r="B391" s="26">
        <v>1</v>
      </c>
      <c r="C391" s="27">
        <v>23791.400000000005</v>
      </c>
      <c r="D391" s="28">
        <v>15649</v>
      </c>
      <c r="E391" s="30">
        <f t="shared" si="52"/>
        <v>15649</v>
      </c>
      <c r="F391" s="31">
        <v>59497.8</v>
      </c>
      <c r="G391" s="5">
        <v>2</v>
      </c>
      <c r="H391" s="25">
        <v>0</v>
      </c>
      <c r="I391" s="12">
        <v>15649</v>
      </c>
      <c r="J391" s="12">
        <f t="shared" si="53"/>
        <v>0</v>
      </c>
      <c r="K391" s="19">
        <v>0</v>
      </c>
      <c r="L391" s="26">
        <v>3</v>
      </c>
      <c r="M391" s="27">
        <v>13173</v>
      </c>
      <c r="N391" s="28">
        <v>16727</v>
      </c>
      <c r="O391" s="28">
        <f t="shared" si="54"/>
        <v>13173</v>
      </c>
      <c r="P391" s="35">
        <v>143251.80000000002</v>
      </c>
      <c r="Q391" s="14">
        <f t="shared" si="55"/>
        <v>36964.400000000009</v>
      </c>
      <c r="R391" s="14">
        <f t="shared" si="56"/>
        <v>28822</v>
      </c>
      <c r="S391" s="39">
        <f>F391+K391+P391</f>
        <v>202749.60000000003</v>
      </c>
      <c r="T391" s="13">
        <f>SUM(Q362:Q391)/SUM(S362:S391)</f>
        <v>0.19233087838692323</v>
      </c>
      <c r="U391" s="13">
        <f>SUM(R362:R391)/SUM(S362:S391)</f>
        <v>0.14169245294016919</v>
      </c>
      <c r="V391" s="13">
        <v>9.6000000000000002E-2</v>
      </c>
      <c r="W391" s="51">
        <f t="shared" si="51"/>
        <v>9.6000000000000002E-2</v>
      </c>
      <c r="X391" s="47">
        <f>S391*W391</f>
        <v>19463.961600000002</v>
      </c>
      <c r="Y391" s="11">
        <f>F391*$W391</f>
        <v>5711.7888000000003</v>
      </c>
      <c r="Z391" s="11">
        <f>K391*$W391</f>
        <v>0</v>
      </c>
      <c r="AA391" s="11">
        <f>P391*$W391</f>
        <v>13752.172800000002</v>
      </c>
    </row>
    <row r="392" spans="1:27" ht="15" x14ac:dyDescent="0.25">
      <c r="A392" s="9">
        <v>44627</v>
      </c>
      <c r="B392" s="26">
        <v>1</v>
      </c>
      <c r="C392" s="27">
        <v>18307.199999999997</v>
      </c>
      <c r="D392" s="28">
        <v>15649</v>
      </c>
      <c r="E392" s="30">
        <f t="shared" si="52"/>
        <v>15649</v>
      </c>
      <c r="F392" s="31">
        <v>82776.099999999977</v>
      </c>
      <c r="G392" s="5">
        <v>2</v>
      </c>
      <c r="H392" s="25">
        <v>0</v>
      </c>
      <c r="I392" s="12">
        <v>15649</v>
      </c>
      <c r="J392" s="12">
        <f t="shared" si="53"/>
        <v>0</v>
      </c>
      <c r="K392" s="19">
        <v>0</v>
      </c>
      <c r="L392" s="26">
        <v>3</v>
      </c>
      <c r="M392" s="27">
        <v>11571.099999999995</v>
      </c>
      <c r="N392" s="28">
        <v>16727</v>
      </c>
      <c r="O392" s="28">
        <f t="shared" si="54"/>
        <v>11571.099999999995</v>
      </c>
      <c r="P392" s="35">
        <v>123111.20000000004</v>
      </c>
      <c r="Q392" s="14">
        <f t="shared" si="55"/>
        <v>29878.299999999992</v>
      </c>
      <c r="R392" s="14">
        <f t="shared" si="56"/>
        <v>27220.099999999995</v>
      </c>
      <c r="S392" s="39">
        <f>F392+K392+P392</f>
        <v>205887.30000000002</v>
      </c>
      <c r="T392" s="13">
        <f>SUM(Q363:Q392)/SUM(S363:S392)</f>
        <v>0.19236505611144894</v>
      </c>
      <c r="U392" s="13">
        <f>SUM(R363:R392)/SUM(S363:S392)</f>
        <v>0.14235590690474872</v>
      </c>
      <c r="V392" s="13">
        <v>9.6000000000000002E-2</v>
      </c>
      <c r="W392" s="51">
        <f t="shared" si="51"/>
        <v>9.6000000000000002E-2</v>
      </c>
      <c r="X392" s="47">
        <f>S392*W392</f>
        <v>19765.180800000002</v>
      </c>
      <c r="Y392" s="11">
        <f>F392*$W392</f>
        <v>7946.5055999999977</v>
      </c>
      <c r="Z392" s="11">
        <f>K392*$W392</f>
        <v>0</v>
      </c>
      <c r="AA392" s="11">
        <f>P392*$W392</f>
        <v>11818.675200000003</v>
      </c>
    </row>
    <row r="393" spans="1:27" ht="15" x14ac:dyDescent="0.25">
      <c r="A393" s="9">
        <v>44628</v>
      </c>
      <c r="B393" s="26">
        <v>1</v>
      </c>
      <c r="C393" s="27">
        <v>6759.7999999999984</v>
      </c>
      <c r="D393" s="28">
        <v>15649</v>
      </c>
      <c r="E393" s="30">
        <f t="shared" si="52"/>
        <v>6759.7999999999984</v>
      </c>
      <c r="F393" s="31">
        <v>83525.099999999977</v>
      </c>
      <c r="G393" s="5">
        <v>2</v>
      </c>
      <c r="H393" s="25">
        <v>0</v>
      </c>
      <c r="I393" s="12">
        <v>15649</v>
      </c>
      <c r="J393" s="12">
        <f t="shared" si="53"/>
        <v>0</v>
      </c>
      <c r="K393" s="19">
        <v>0</v>
      </c>
      <c r="L393" s="26">
        <v>3</v>
      </c>
      <c r="M393" s="27">
        <v>7862.7</v>
      </c>
      <c r="N393" s="28">
        <v>16727</v>
      </c>
      <c r="O393" s="28">
        <f t="shared" si="54"/>
        <v>7862.7</v>
      </c>
      <c r="P393" s="35">
        <v>83723.700000000012</v>
      </c>
      <c r="Q393" s="14">
        <f t="shared" si="55"/>
        <v>14622.499999999998</v>
      </c>
      <c r="R393" s="14">
        <f t="shared" si="56"/>
        <v>14622.499999999998</v>
      </c>
      <c r="S393" s="39">
        <f>F393+K393+P393</f>
        <v>167248.79999999999</v>
      </c>
      <c r="T393" s="13">
        <f>SUM(Q364:Q393)/SUM(S364:S393)</f>
        <v>0.18839606554070065</v>
      </c>
      <c r="U393" s="13">
        <f>SUM(R364:R393)/SUM(S364:S393)</f>
        <v>0.13964238867591672</v>
      </c>
      <c r="V393" s="13">
        <v>9.6000000000000002E-2</v>
      </c>
      <c r="W393" s="51">
        <f t="shared" si="51"/>
        <v>9.6000000000000002E-2</v>
      </c>
      <c r="X393" s="47">
        <f>S393*W393</f>
        <v>16055.8848</v>
      </c>
      <c r="Y393" s="11">
        <f>F393*$W393</f>
        <v>8018.4095999999981</v>
      </c>
      <c r="Z393" s="11">
        <f>K393*$W393</f>
        <v>0</v>
      </c>
      <c r="AA393" s="11">
        <f>P393*$W393</f>
        <v>8037.4752000000017</v>
      </c>
    </row>
    <row r="394" spans="1:27" ht="15" x14ac:dyDescent="0.25">
      <c r="A394" s="9">
        <v>44629</v>
      </c>
      <c r="B394" s="26">
        <v>1</v>
      </c>
      <c r="C394" s="27">
        <v>8118.7000000000007</v>
      </c>
      <c r="D394" s="28">
        <v>15649</v>
      </c>
      <c r="E394" s="30">
        <f t="shared" si="52"/>
        <v>8118.7000000000007</v>
      </c>
      <c r="F394" s="31">
        <v>91719.9</v>
      </c>
      <c r="G394" s="5">
        <v>2</v>
      </c>
      <c r="H394" s="25">
        <v>0</v>
      </c>
      <c r="I394" s="12">
        <v>15649</v>
      </c>
      <c r="J394" s="12">
        <f t="shared" si="53"/>
        <v>0</v>
      </c>
      <c r="K394" s="19">
        <v>0</v>
      </c>
      <c r="L394" s="26">
        <v>3</v>
      </c>
      <c r="M394" s="27">
        <v>7962.4000000000005</v>
      </c>
      <c r="N394" s="28">
        <v>16727</v>
      </c>
      <c r="O394" s="28">
        <f t="shared" si="54"/>
        <v>7962.4000000000005</v>
      </c>
      <c r="P394" s="35">
        <v>85085.2</v>
      </c>
      <c r="Q394" s="14">
        <f t="shared" si="55"/>
        <v>16081.100000000002</v>
      </c>
      <c r="R394" s="14">
        <f t="shared" si="56"/>
        <v>16081.100000000002</v>
      </c>
      <c r="S394" s="39">
        <f>F394+K394+P394</f>
        <v>176805.09999999998</v>
      </c>
      <c r="T394" s="13">
        <f>SUM(Q365:Q394)/SUM(S365:S394)</f>
        <v>0.17892737833853198</v>
      </c>
      <c r="U394" s="13">
        <f>SUM(R365:R394)/SUM(S365:S394)</f>
        <v>0.13608853128113158</v>
      </c>
      <c r="V394" s="13">
        <v>9.6000000000000002E-2</v>
      </c>
      <c r="W394" s="51">
        <f t="shared" si="51"/>
        <v>9.6000000000000002E-2</v>
      </c>
      <c r="X394" s="47">
        <f>S394*W394</f>
        <v>16973.289599999996</v>
      </c>
      <c r="Y394" s="11">
        <f>F394*$W394</f>
        <v>8805.1103999999996</v>
      </c>
      <c r="Z394" s="11">
        <f>K394*$W394</f>
        <v>0</v>
      </c>
      <c r="AA394" s="11">
        <f>P394*$W394</f>
        <v>8168.1791999999996</v>
      </c>
    </row>
    <row r="395" spans="1:27" ht="15" x14ac:dyDescent="0.25">
      <c r="A395" s="9">
        <v>44630</v>
      </c>
      <c r="B395" s="26">
        <v>1</v>
      </c>
      <c r="C395" s="27">
        <v>16153.000000000002</v>
      </c>
      <c r="D395" s="28">
        <v>15649</v>
      </c>
      <c r="E395" s="30">
        <f t="shared" si="52"/>
        <v>15649</v>
      </c>
      <c r="F395" s="31">
        <v>92380.700000000026</v>
      </c>
      <c r="G395" s="5">
        <v>2</v>
      </c>
      <c r="H395" s="25">
        <v>0</v>
      </c>
      <c r="I395" s="12">
        <v>15649</v>
      </c>
      <c r="J395" s="12">
        <f t="shared" si="53"/>
        <v>0</v>
      </c>
      <c r="K395" s="19">
        <v>0</v>
      </c>
      <c r="L395" s="26">
        <v>3</v>
      </c>
      <c r="M395" s="27">
        <v>8075.1999999999989</v>
      </c>
      <c r="N395" s="28">
        <v>16727</v>
      </c>
      <c r="O395" s="28">
        <f t="shared" si="54"/>
        <v>8075.1999999999989</v>
      </c>
      <c r="P395" s="35">
        <v>86211.799999999988</v>
      </c>
      <c r="Q395" s="14">
        <f t="shared" si="55"/>
        <v>24228.2</v>
      </c>
      <c r="R395" s="14">
        <f t="shared" si="56"/>
        <v>23724.199999999997</v>
      </c>
      <c r="S395" s="39">
        <f>F395+K395+P395</f>
        <v>178592.5</v>
      </c>
      <c r="T395" s="13">
        <f>SUM(Q366:Q395)/SUM(S366:S395)</f>
        <v>0.17290388162646861</v>
      </c>
      <c r="U395" s="13">
        <f>SUM(R366:R395)/SUM(S366:S395)</f>
        <v>0.13538971453775467</v>
      </c>
      <c r="V395" s="13">
        <v>9.6000000000000002E-2</v>
      </c>
      <c r="W395" s="51">
        <f t="shared" si="51"/>
        <v>9.6000000000000002E-2</v>
      </c>
      <c r="X395" s="47">
        <f>S395*W395</f>
        <v>17144.88</v>
      </c>
      <c r="Y395" s="11">
        <f>F395*$W395</f>
        <v>8868.5472000000027</v>
      </c>
      <c r="Z395" s="11">
        <f>K395*$W395</f>
        <v>0</v>
      </c>
      <c r="AA395" s="11">
        <f>P395*$W395</f>
        <v>8276.3327999999983</v>
      </c>
    </row>
    <row r="396" spans="1:27" ht="15" x14ac:dyDescent="0.25">
      <c r="A396" s="9">
        <v>44631</v>
      </c>
      <c r="B396" s="26">
        <v>1</v>
      </c>
      <c r="C396" s="27">
        <v>12335.099999999999</v>
      </c>
      <c r="D396" s="28">
        <v>15649</v>
      </c>
      <c r="E396" s="30">
        <f t="shared" si="52"/>
        <v>12335.099999999999</v>
      </c>
      <c r="F396" s="31">
        <v>106599.5</v>
      </c>
      <c r="G396" s="5">
        <v>2</v>
      </c>
      <c r="H396" s="25">
        <v>0</v>
      </c>
      <c r="I396" s="12">
        <v>15649</v>
      </c>
      <c r="J396" s="12">
        <f t="shared" si="53"/>
        <v>0</v>
      </c>
      <c r="K396" s="19">
        <v>0</v>
      </c>
      <c r="L396" s="26">
        <v>3</v>
      </c>
      <c r="M396" s="27">
        <v>8159.3000000000011</v>
      </c>
      <c r="N396" s="28">
        <v>16727</v>
      </c>
      <c r="O396" s="28">
        <f t="shared" si="54"/>
        <v>8159.3000000000011</v>
      </c>
      <c r="P396" s="35">
        <v>86884.2</v>
      </c>
      <c r="Q396" s="14">
        <f t="shared" si="55"/>
        <v>20494.400000000001</v>
      </c>
      <c r="R396" s="14">
        <f t="shared" si="56"/>
        <v>20494.400000000001</v>
      </c>
      <c r="S396" s="39">
        <f>F396+K396+P396</f>
        <v>193483.7</v>
      </c>
      <c r="T396" s="13">
        <f>SUM(Q367:Q396)/SUM(S367:S396)</f>
        <v>0.1659550365545798</v>
      </c>
      <c r="U396" s="13">
        <f>SUM(R367:R396)/SUM(S367:S396)</f>
        <v>0.13347955831458314</v>
      </c>
      <c r="V396" s="13">
        <v>9.6000000000000002E-2</v>
      </c>
      <c r="W396" s="51">
        <f t="shared" si="51"/>
        <v>9.6000000000000002E-2</v>
      </c>
      <c r="X396" s="47">
        <f>S396*W396</f>
        <v>18574.4352</v>
      </c>
      <c r="Y396" s="11">
        <f>F396*$W396</f>
        <v>10233.552</v>
      </c>
      <c r="Z396" s="11">
        <f>K396*$W396</f>
        <v>0</v>
      </c>
      <c r="AA396" s="11">
        <f>P396*$W396</f>
        <v>8340.8832000000002</v>
      </c>
    </row>
    <row r="397" spans="1:27" ht="15" x14ac:dyDescent="0.25">
      <c r="A397" s="9">
        <v>44632</v>
      </c>
      <c r="B397" s="26">
        <v>1</v>
      </c>
      <c r="C397" s="27">
        <v>12053.4</v>
      </c>
      <c r="D397" s="28">
        <v>15649</v>
      </c>
      <c r="E397" s="30">
        <f t="shared" si="52"/>
        <v>12053.4</v>
      </c>
      <c r="F397" s="31">
        <v>119839.90000000001</v>
      </c>
      <c r="G397" s="5">
        <v>2</v>
      </c>
      <c r="H397" s="25">
        <v>0</v>
      </c>
      <c r="I397" s="12">
        <v>15649</v>
      </c>
      <c r="J397" s="12">
        <f t="shared" si="53"/>
        <v>0</v>
      </c>
      <c r="K397" s="19">
        <v>0</v>
      </c>
      <c r="L397" s="26">
        <v>3</v>
      </c>
      <c r="M397" s="27">
        <v>4013.0999999999995</v>
      </c>
      <c r="N397" s="28">
        <v>16727</v>
      </c>
      <c r="O397" s="28">
        <f t="shared" si="54"/>
        <v>4013.0999999999995</v>
      </c>
      <c r="P397" s="35">
        <v>43541.200000000004</v>
      </c>
      <c r="Q397" s="14">
        <f t="shared" si="55"/>
        <v>16066.5</v>
      </c>
      <c r="R397" s="14">
        <f t="shared" si="56"/>
        <v>16066.5</v>
      </c>
      <c r="S397" s="39">
        <f>F397+K397+P397</f>
        <v>163381.1</v>
      </c>
      <c r="T397" s="13">
        <f>SUM(Q368:Q397)/SUM(S368:S397)</f>
        <v>0.16334548839025986</v>
      </c>
      <c r="U397" s="13">
        <f>SUM(R368:R397)/SUM(S368:S397)</f>
        <v>0.13162794350588616</v>
      </c>
      <c r="V397" s="13">
        <v>9.6000000000000002E-2</v>
      </c>
      <c r="W397" s="51">
        <f t="shared" si="51"/>
        <v>9.6000000000000002E-2</v>
      </c>
      <c r="X397" s="47">
        <f>S397*W397</f>
        <v>15684.5856</v>
      </c>
      <c r="Y397" s="11">
        <f>F397*$W397</f>
        <v>11504.630400000002</v>
      </c>
      <c r="Z397" s="11">
        <f>K397*$W397</f>
        <v>0</v>
      </c>
      <c r="AA397" s="11">
        <f>P397*$W397</f>
        <v>4179.9552000000003</v>
      </c>
    </row>
    <row r="398" spans="1:27" ht="15" x14ac:dyDescent="0.25">
      <c r="A398" s="9">
        <v>44633</v>
      </c>
      <c r="B398" s="26">
        <v>1</v>
      </c>
      <c r="C398" s="27">
        <v>30540.600000000006</v>
      </c>
      <c r="D398" s="28">
        <v>15649</v>
      </c>
      <c r="E398" s="30">
        <f t="shared" si="52"/>
        <v>15649</v>
      </c>
      <c r="F398" s="31">
        <v>91916.500000000015</v>
      </c>
      <c r="G398" s="5">
        <v>2</v>
      </c>
      <c r="H398" s="25">
        <v>0</v>
      </c>
      <c r="I398" s="12">
        <v>15649</v>
      </c>
      <c r="J398" s="12">
        <f t="shared" si="53"/>
        <v>0</v>
      </c>
      <c r="K398" s="19">
        <v>0</v>
      </c>
      <c r="L398" s="26">
        <v>3</v>
      </c>
      <c r="M398" s="27">
        <v>0</v>
      </c>
      <c r="N398" s="28">
        <v>16727</v>
      </c>
      <c r="O398" s="28">
        <f t="shared" si="54"/>
        <v>0</v>
      </c>
      <c r="P398" s="35">
        <v>0</v>
      </c>
      <c r="Q398" s="14">
        <f t="shared" si="55"/>
        <v>30540.600000000006</v>
      </c>
      <c r="R398" s="14">
        <f t="shared" si="56"/>
        <v>15649</v>
      </c>
      <c r="S398" s="39">
        <f>F398+K398+P398</f>
        <v>91916.500000000015</v>
      </c>
      <c r="T398" s="13">
        <f>SUM(Q369:Q398)/SUM(S369:S398)</f>
        <v>0.1688111286452354</v>
      </c>
      <c r="U398" s="13">
        <f>SUM(R369:R398)/SUM(S369:S398)</f>
        <v>0.13284019366381916</v>
      </c>
      <c r="V398" s="13">
        <v>9.6000000000000002E-2</v>
      </c>
      <c r="W398" s="51">
        <f t="shared" si="51"/>
        <v>9.6000000000000002E-2</v>
      </c>
      <c r="X398" s="47">
        <f>S398*W398</f>
        <v>8823.9840000000022</v>
      </c>
      <c r="Y398" s="11">
        <f>F398*$W398</f>
        <v>8823.9840000000022</v>
      </c>
      <c r="Z398" s="11">
        <f>K398*$W398</f>
        <v>0</v>
      </c>
      <c r="AA398" s="11">
        <f>P398*$W398</f>
        <v>0</v>
      </c>
    </row>
    <row r="399" spans="1:27" ht="15" x14ac:dyDescent="0.25">
      <c r="A399" s="9">
        <v>44634</v>
      </c>
      <c r="B399" s="26">
        <v>1</v>
      </c>
      <c r="C399" s="27">
        <v>11640.299999999997</v>
      </c>
      <c r="D399" s="28">
        <v>15649</v>
      </c>
      <c r="E399" s="30">
        <f t="shared" si="52"/>
        <v>11640.299999999997</v>
      </c>
      <c r="F399" s="31">
        <v>116308.4</v>
      </c>
      <c r="G399" s="5">
        <v>2</v>
      </c>
      <c r="H399" s="25">
        <v>0</v>
      </c>
      <c r="I399" s="12">
        <v>15649</v>
      </c>
      <c r="J399" s="12">
        <f t="shared" si="53"/>
        <v>0</v>
      </c>
      <c r="K399" s="19">
        <v>0</v>
      </c>
      <c r="L399" s="26">
        <v>3</v>
      </c>
      <c r="M399" s="27">
        <v>0</v>
      </c>
      <c r="N399" s="28">
        <v>16727</v>
      </c>
      <c r="O399" s="28">
        <f t="shared" si="54"/>
        <v>0</v>
      </c>
      <c r="P399" s="35">
        <v>0</v>
      </c>
      <c r="Q399" s="14">
        <f t="shared" si="55"/>
        <v>11640.299999999997</v>
      </c>
      <c r="R399" s="14">
        <f t="shared" si="56"/>
        <v>11640.299999999997</v>
      </c>
      <c r="S399" s="39">
        <f>F399+K399+P399</f>
        <v>116308.4</v>
      </c>
      <c r="T399" s="13">
        <f>SUM(Q370:Q399)/SUM(S370:S399)</f>
        <v>0.16991026819759525</v>
      </c>
      <c r="U399" s="13">
        <f>SUM(R370:R399)/SUM(S370:S399)</f>
        <v>0.13320601145385905</v>
      </c>
      <c r="V399" s="13">
        <v>9.6000000000000002E-2</v>
      </c>
      <c r="W399" s="51">
        <f t="shared" si="51"/>
        <v>9.6000000000000002E-2</v>
      </c>
      <c r="X399" s="47">
        <f>S399*W399</f>
        <v>11165.606400000001</v>
      </c>
      <c r="Y399" s="11">
        <f>F399*$W399</f>
        <v>11165.606400000001</v>
      </c>
      <c r="Z399" s="11">
        <f>K399*$W399</f>
        <v>0</v>
      </c>
      <c r="AA399" s="11">
        <f>P399*$W399</f>
        <v>0</v>
      </c>
    </row>
    <row r="400" spans="1:27" ht="15" x14ac:dyDescent="0.25">
      <c r="A400" s="9">
        <v>44635</v>
      </c>
      <c r="B400" s="26">
        <v>1</v>
      </c>
      <c r="C400" s="27">
        <v>12693.7</v>
      </c>
      <c r="D400" s="28">
        <v>15649</v>
      </c>
      <c r="E400" s="30">
        <f t="shared" si="52"/>
        <v>12693.7</v>
      </c>
      <c r="F400" s="31">
        <v>115487.09999999999</v>
      </c>
      <c r="G400" s="5">
        <v>2</v>
      </c>
      <c r="H400" s="25">
        <v>0</v>
      </c>
      <c r="I400" s="12">
        <v>15649</v>
      </c>
      <c r="J400" s="12">
        <f t="shared" si="53"/>
        <v>0</v>
      </c>
      <c r="K400" s="19">
        <v>0</v>
      </c>
      <c r="L400" s="26">
        <v>3</v>
      </c>
      <c r="M400" s="27">
        <v>0</v>
      </c>
      <c r="N400" s="28">
        <v>16727</v>
      </c>
      <c r="O400" s="28">
        <f t="shared" si="54"/>
        <v>0</v>
      </c>
      <c r="P400" s="35">
        <v>0</v>
      </c>
      <c r="Q400" s="14">
        <f t="shared" si="55"/>
        <v>12693.7</v>
      </c>
      <c r="R400" s="14">
        <f t="shared" si="56"/>
        <v>12693.7</v>
      </c>
      <c r="S400" s="39">
        <f>F400+K400+P400</f>
        <v>115487.09999999999</v>
      </c>
      <c r="T400" s="13">
        <f>SUM(Q371:Q400)/SUM(S371:S400)</f>
        <v>0.17086273166676591</v>
      </c>
      <c r="U400" s="13">
        <f>SUM(R371:R400)/SUM(S371:S400)</f>
        <v>0.1337783862032324</v>
      </c>
      <c r="V400" s="13">
        <v>9.6000000000000002E-2</v>
      </c>
      <c r="W400" s="51">
        <f t="shared" si="51"/>
        <v>9.6000000000000002E-2</v>
      </c>
      <c r="X400" s="47">
        <f>S400*W400</f>
        <v>11086.7616</v>
      </c>
      <c r="Y400" s="11">
        <f>F400*$W400</f>
        <v>11086.7616</v>
      </c>
      <c r="Z400" s="11">
        <f>K400*$W400</f>
        <v>0</v>
      </c>
      <c r="AA400" s="11">
        <f>P400*$W400</f>
        <v>0</v>
      </c>
    </row>
    <row r="401" spans="1:27" ht="15" x14ac:dyDescent="0.25">
      <c r="A401" s="9">
        <v>44636</v>
      </c>
      <c r="B401" s="26">
        <v>1</v>
      </c>
      <c r="C401" s="27">
        <v>11575.6</v>
      </c>
      <c r="D401" s="28">
        <v>15649</v>
      </c>
      <c r="E401" s="30">
        <f t="shared" si="52"/>
        <v>11575.6</v>
      </c>
      <c r="F401" s="31">
        <v>113281.49999999999</v>
      </c>
      <c r="G401" s="5">
        <v>2</v>
      </c>
      <c r="H401" s="25">
        <v>0</v>
      </c>
      <c r="I401" s="12">
        <v>15649</v>
      </c>
      <c r="J401" s="12">
        <f t="shared" si="53"/>
        <v>0</v>
      </c>
      <c r="K401" s="19">
        <v>0</v>
      </c>
      <c r="L401" s="26">
        <v>3</v>
      </c>
      <c r="M401" s="27">
        <v>0</v>
      </c>
      <c r="N401" s="28">
        <v>16727</v>
      </c>
      <c r="O401" s="28">
        <f t="shared" si="54"/>
        <v>0</v>
      </c>
      <c r="P401" s="35">
        <v>0</v>
      </c>
      <c r="Q401" s="14">
        <f t="shared" si="55"/>
        <v>11575.6</v>
      </c>
      <c r="R401" s="14">
        <f t="shared" si="56"/>
        <v>11575.6</v>
      </c>
      <c r="S401" s="39">
        <f>F401+K401+P401</f>
        <v>113281.49999999999</v>
      </c>
      <c r="T401" s="13">
        <f>SUM(Q372:Q401)/SUM(S372:S401)</f>
        <v>0.16896778819746086</v>
      </c>
      <c r="U401" s="13">
        <f>SUM(R372:R401)/SUM(S372:S401)</f>
        <v>0.13280751424933956</v>
      </c>
      <c r="V401" s="13">
        <v>9.6000000000000002E-2</v>
      </c>
      <c r="W401" s="51">
        <f t="shared" si="51"/>
        <v>9.6000000000000002E-2</v>
      </c>
      <c r="X401" s="47">
        <f>S401*W401</f>
        <v>10875.023999999999</v>
      </c>
      <c r="Y401" s="11">
        <f>F401*$W401</f>
        <v>10875.023999999999</v>
      </c>
      <c r="Z401" s="11">
        <f>K401*$W401</f>
        <v>0</v>
      </c>
      <c r="AA401" s="11">
        <f>P401*$W401</f>
        <v>0</v>
      </c>
    </row>
    <row r="402" spans="1:27" ht="15" x14ac:dyDescent="0.25">
      <c r="A402" s="9">
        <v>44637</v>
      </c>
      <c r="B402" s="26">
        <v>1</v>
      </c>
      <c r="C402" s="27">
        <v>19858.5</v>
      </c>
      <c r="D402" s="28">
        <v>15649</v>
      </c>
      <c r="E402" s="30">
        <f t="shared" si="52"/>
        <v>15649</v>
      </c>
      <c r="F402" s="31">
        <v>94491.800000000032</v>
      </c>
      <c r="G402" s="5">
        <v>2</v>
      </c>
      <c r="H402" s="25">
        <v>0</v>
      </c>
      <c r="I402" s="12">
        <v>15649</v>
      </c>
      <c r="J402" s="12">
        <f t="shared" si="53"/>
        <v>0</v>
      </c>
      <c r="K402" s="19">
        <v>0</v>
      </c>
      <c r="L402" s="26">
        <v>3</v>
      </c>
      <c r="M402" s="27">
        <v>0</v>
      </c>
      <c r="N402" s="28">
        <v>16727</v>
      </c>
      <c r="O402" s="28">
        <f t="shared" si="54"/>
        <v>0</v>
      </c>
      <c r="P402" s="35">
        <v>0</v>
      </c>
      <c r="Q402" s="14">
        <f t="shared" si="55"/>
        <v>19858.5</v>
      </c>
      <c r="R402" s="14">
        <f t="shared" si="56"/>
        <v>15649</v>
      </c>
      <c r="S402" s="39">
        <f>F402+K402+P402</f>
        <v>94491.800000000032</v>
      </c>
      <c r="T402" s="13">
        <f>SUM(Q373:Q402)/SUM(S373:S402)</f>
        <v>0.17291177665713162</v>
      </c>
      <c r="U402" s="13">
        <f>SUM(R373:R402)/SUM(S373:S402)</f>
        <v>0.13506375139214521</v>
      </c>
      <c r="V402" s="13">
        <v>9.6000000000000002E-2</v>
      </c>
      <c r="W402" s="51">
        <f t="shared" si="51"/>
        <v>9.6000000000000002E-2</v>
      </c>
      <c r="X402" s="47">
        <f>S402*W402</f>
        <v>9071.212800000003</v>
      </c>
      <c r="Y402" s="11">
        <f>F402*$W402</f>
        <v>9071.212800000003</v>
      </c>
      <c r="Z402" s="11">
        <f>K402*$W402</f>
        <v>0</v>
      </c>
      <c r="AA402" s="11">
        <f>P402*$W402</f>
        <v>0</v>
      </c>
    </row>
    <row r="403" spans="1:27" ht="15" x14ac:dyDescent="0.25">
      <c r="A403" s="9">
        <v>44638</v>
      </c>
      <c r="B403" s="26">
        <v>1</v>
      </c>
      <c r="C403" s="27">
        <v>17439.199999999993</v>
      </c>
      <c r="D403" s="28">
        <v>15649</v>
      </c>
      <c r="E403" s="30">
        <f t="shared" si="52"/>
        <v>15649</v>
      </c>
      <c r="F403" s="31">
        <v>87379.3</v>
      </c>
      <c r="G403" s="5">
        <v>2</v>
      </c>
      <c r="H403" s="25">
        <v>0</v>
      </c>
      <c r="I403" s="12">
        <v>15649</v>
      </c>
      <c r="J403" s="12">
        <f t="shared" si="53"/>
        <v>0</v>
      </c>
      <c r="K403" s="19">
        <v>0</v>
      </c>
      <c r="L403" s="26">
        <v>3</v>
      </c>
      <c r="M403" s="27">
        <v>0</v>
      </c>
      <c r="N403" s="28">
        <v>16727</v>
      </c>
      <c r="O403" s="28">
        <f t="shared" si="54"/>
        <v>0</v>
      </c>
      <c r="P403" s="35">
        <v>0</v>
      </c>
      <c r="Q403" s="14">
        <f t="shared" si="55"/>
        <v>17439.199999999993</v>
      </c>
      <c r="R403" s="14">
        <f t="shared" si="56"/>
        <v>15649</v>
      </c>
      <c r="S403" s="39">
        <f>F403+K403+P403</f>
        <v>87379.3</v>
      </c>
      <c r="T403" s="13">
        <f>SUM(Q374:Q403)/SUM(S374:S403)</f>
        <v>0.17616415848398692</v>
      </c>
      <c r="U403" s="13">
        <f>SUM(R374:R403)/SUM(S374:S403)</f>
        <v>0.13710229054703246</v>
      </c>
      <c r="V403" s="13">
        <v>9.6000000000000002E-2</v>
      </c>
      <c r="W403" s="51">
        <f t="shared" si="51"/>
        <v>9.6000000000000002E-2</v>
      </c>
      <c r="X403" s="47">
        <f>S403*W403</f>
        <v>8388.4128000000001</v>
      </c>
      <c r="Y403" s="11">
        <f>F403*$W403</f>
        <v>8388.4128000000001</v>
      </c>
      <c r="Z403" s="11">
        <f>K403*$W403</f>
        <v>0</v>
      </c>
      <c r="AA403" s="11">
        <f>P403*$W403</f>
        <v>0</v>
      </c>
    </row>
    <row r="404" spans="1:27" ht="15" x14ac:dyDescent="0.25">
      <c r="A404" s="9">
        <v>44639</v>
      </c>
      <c r="B404" s="26">
        <v>1</v>
      </c>
      <c r="C404" s="27">
        <v>10560.7</v>
      </c>
      <c r="D404" s="28">
        <v>15649</v>
      </c>
      <c r="E404" s="30">
        <f t="shared" si="52"/>
        <v>10560.7</v>
      </c>
      <c r="F404" s="31">
        <v>105238.60000000002</v>
      </c>
      <c r="G404" s="5">
        <v>2</v>
      </c>
      <c r="H404" s="25">
        <v>0</v>
      </c>
      <c r="I404" s="12">
        <v>15649</v>
      </c>
      <c r="J404" s="12">
        <f t="shared" si="53"/>
        <v>0</v>
      </c>
      <c r="K404" s="19">
        <v>0</v>
      </c>
      <c r="L404" s="26">
        <v>3</v>
      </c>
      <c r="M404" s="27">
        <v>31.7</v>
      </c>
      <c r="N404" s="28">
        <v>16727</v>
      </c>
      <c r="O404" s="28">
        <f t="shared" si="54"/>
        <v>31.7</v>
      </c>
      <c r="P404" s="35">
        <v>1692.8999999999999</v>
      </c>
      <c r="Q404" s="14">
        <f t="shared" si="55"/>
        <v>10592.400000000001</v>
      </c>
      <c r="R404" s="14">
        <f t="shared" si="56"/>
        <v>10592.400000000001</v>
      </c>
      <c r="S404" s="39">
        <f>F404+K404+P404</f>
        <v>106931.50000000001</v>
      </c>
      <c r="T404" s="13">
        <f>SUM(Q375:Q404)/SUM(S375:S404)</f>
        <v>0.17703331590552998</v>
      </c>
      <c r="U404" s="13">
        <f>SUM(R375:R404)/SUM(S375:S404)</f>
        <v>0.13708592025919147</v>
      </c>
      <c r="V404" s="13">
        <v>9.6000000000000002E-2</v>
      </c>
      <c r="W404" s="51">
        <f t="shared" si="51"/>
        <v>9.6000000000000002E-2</v>
      </c>
      <c r="X404" s="47">
        <f>S404*W404</f>
        <v>10265.424000000001</v>
      </c>
      <c r="Y404" s="11">
        <f>F404*$W404</f>
        <v>10102.905600000002</v>
      </c>
      <c r="Z404" s="11">
        <f>K404*$W404</f>
        <v>0</v>
      </c>
      <c r="AA404" s="11">
        <f>P404*$W404</f>
        <v>162.51839999999999</v>
      </c>
    </row>
    <row r="405" spans="1:27" ht="15" x14ac:dyDescent="0.25">
      <c r="A405" s="9">
        <v>44640</v>
      </c>
      <c r="B405" s="26">
        <v>1</v>
      </c>
      <c r="C405" s="27">
        <v>10403.5</v>
      </c>
      <c r="D405" s="28">
        <v>15649</v>
      </c>
      <c r="E405" s="30">
        <f t="shared" si="52"/>
        <v>10403.5</v>
      </c>
      <c r="F405" s="31">
        <v>103763.10000000002</v>
      </c>
      <c r="G405" s="5">
        <v>2</v>
      </c>
      <c r="H405" s="25">
        <v>0</v>
      </c>
      <c r="I405" s="12">
        <v>15649</v>
      </c>
      <c r="J405" s="12">
        <f t="shared" si="53"/>
        <v>0</v>
      </c>
      <c r="K405" s="19">
        <v>0</v>
      </c>
      <c r="L405" s="26">
        <v>3</v>
      </c>
      <c r="M405" s="27">
        <v>3562.1</v>
      </c>
      <c r="N405" s="28">
        <v>16727</v>
      </c>
      <c r="O405" s="28">
        <f t="shared" si="54"/>
        <v>3562.1</v>
      </c>
      <c r="P405" s="35">
        <v>19491.099999999999</v>
      </c>
      <c r="Q405" s="14">
        <f t="shared" si="55"/>
        <v>13965.6</v>
      </c>
      <c r="R405" s="14">
        <f t="shared" si="56"/>
        <v>13965.6</v>
      </c>
      <c r="S405" s="39">
        <f>F405+K405+P405</f>
        <v>123254.20000000001</v>
      </c>
      <c r="T405" s="13">
        <f>SUM(Q376:Q405)/SUM(S376:S405)</f>
        <v>0.17511213591478864</v>
      </c>
      <c r="U405" s="13">
        <f>SUM(R376:R405)/SUM(S376:S405)</f>
        <v>0.13620118398069542</v>
      </c>
      <c r="V405" s="13">
        <v>9.6000000000000002E-2</v>
      </c>
      <c r="W405" s="51">
        <f t="shared" si="51"/>
        <v>9.6000000000000002E-2</v>
      </c>
      <c r="X405" s="47">
        <f>S405*W405</f>
        <v>11832.403200000001</v>
      </c>
      <c r="Y405" s="11">
        <f>F405*$W405</f>
        <v>9961.2576000000026</v>
      </c>
      <c r="Z405" s="11">
        <f>K405*$W405</f>
        <v>0</v>
      </c>
      <c r="AA405" s="11">
        <f>P405*$W405</f>
        <v>1871.1455999999998</v>
      </c>
    </row>
    <row r="406" spans="1:27" ht="15" x14ac:dyDescent="0.25">
      <c r="A406" s="9">
        <v>44641</v>
      </c>
      <c r="B406" s="26">
        <v>1</v>
      </c>
      <c r="C406" s="27">
        <v>11123.800000000001</v>
      </c>
      <c r="D406" s="28">
        <v>15649</v>
      </c>
      <c r="E406" s="30">
        <f t="shared" si="52"/>
        <v>11123.800000000001</v>
      </c>
      <c r="F406" s="31">
        <v>110770.69999999998</v>
      </c>
      <c r="G406" s="5">
        <v>2</v>
      </c>
      <c r="H406" s="25">
        <v>0</v>
      </c>
      <c r="I406" s="12">
        <v>15649</v>
      </c>
      <c r="J406" s="12">
        <f t="shared" si="53"/>
        <v>0</v>
      </c>
      <c r="K406" s="19">
        <v>0</v>
      </c>
      <c r="L406" s="26">
        <v>3</v>
      </c>
      <c r="M406" s="27">
        <v>10619.3</v>
      </c>
      <c r="N406" s="28">
        <v>16727</v>
      </c>
      <c r="O406" s="28">
        <f t="shared" si="54"/>
        <v>10619.3</v>
      </c>
      <c r="P406" s="35">
        <v>112271.4</v>
      </c>
      <c r="Q406" s="14">
        <f t="shared" si="55"/>
        <v>21743.1</v>
      </c>
      <c r="R406" s="14">
        <f t="shared" si="56"/>
        <v>21743.1</v>
      </c>
      <c r="S406" s="39">
        <f>F406+K406+P406</f>
        <v>223042.09999999998</v>
      </c>
      <c r="T406" s="13">
        <f>SUM(Q377:Q406)/SUM(S377:S406)</f>
        <v>0.1697415980456789</v>
      </c>
      <c r="U406" s="13">
        <f>SUM(R377:R406)/SUM(S377:S406)</f>
        <v>0.13341654119911422</v>
      </c>
      <c r="V406" s="13">
        <v>9.6000000000000002E-2</v>
      </c>
      <c r="W406" s="51">
        <f t="shared" si="51"/>
        <v>9.6000000000000002E-2</v>
      </c>
      <c r="X406" s="47">
        <f>S406*W406</f>
        <v>21412.041599999997</v>
      </c>
      <c r="Y406" s="11">
        <f>F406*$W406</f>
        <v>10633.987199999998</v>
      </c>
      <c r="Z406" s="11">
        <f>K406*$W406</f>
        <v>0</v>
      </c>
      <c r="AA406" s="11">
        <f>P406*$W406</f>
        <v>10778.054399999999</v>
      </c>
    </row>
    <row r="407" spans="1:27" ht="15" x14ac:dyDescent="0.25">
      <c r="A407" s="9">
        <v>44642</v>
      </c>
      <c r="B407" s="26">
        <v>1</v>
      </c>
      <c r="C407" s="27">
        <v>10836.300000000001</v>
      </c>
      <c r="D407" s="28">
        <v>15649</v>
      </c>
      <c r="E407" s="30">
        <f t="shared" si="52"/>
        <v>10836.300000000001</v>
      </c>
      <c r="F407" s="31">
        <v>100626.69999999998</v>
      </c>
      <c r="G407" s="5">
        <v>2</v>
      </c>
      <c r="H407" s="25">
        <v>0</v>
      </c>
      <c r="I407" s="12">
        <v>15649</v>
      </c>
      <c r="J407" s="12">
        <f t="shared" si="53"/>
        <v>0</v>
      </c>
      <c r="K407" s="19">
        <v>0</v>
      </c>
      <c r="L407" s="26">
        <v>3</v>
      </c>
      <c r="M407" s="27">
        <v>11467.3</v>
      </c>
      <c r="N407" s="28">
        <v>16727</v>
      </c>
      <c r="O407" s="28">
        <f t="shared" si="54"/>
        <v>11467.3</v>
      </c>
      <c r="P407" s="35">
        <v>122464</v>
      </c>
      <c r="Q407" s="14">
        <f t="shared" si="55"/>
        <v>22303.599999999999</v>
      </c>
      <c r="R407" s="14">
        <f t="shared" si="56"/>
        <v>22303.599999999999</v>
      </c>
      <c r="S407" s="39">
        <f>F407+K407+P407</f>
        <v>223090.69999999998</v>
      </c>
      <c r="T407" s="13">
        <f>SUM(Q378:Q407)/SUM(S378:S407)</f>
        <v>0.16333852041516225</v>
      </c>
      <c r="U407" s="13">
        <f>SUM(R378:R407)/SUM(S378:S407)</f>
        <v>0.13071097180096791</v>
      </c>
      <c r="V407" s="13">
        <v>9.6000000000000002E-2</v>
      </c>
      <c r="W407" s="51">
        <f t="shared" si="51"/>
        <v>9.6000000000000002E-2</v>
      </c>
      <c r="X407" s="47">
        <f>S407*W407</f>
        <v>21416.707199999997</v>
      </c>
      <c r="Y407" s="11">
        <f>F407*$W407</f>
        <v>9660.1631999999991</v>
      </c>
      <c r="Z407" s="11">
        <f>K407*$W407</f>
        <v>0</v>
      </c>
      <c r="AA407" s="11">
        <f>P407*$W407</f>
        <v>11756.544</v>
      </c>
    </row>
    <row r="408" spans="1:27" ht="15" x14ac:dyDescent="0.25">
      <c r="A408" s="9">
        <v>44643</v>
      </c>
      <c r="B408" s="26">
        <v>1</v>
      </c>
      <c r="C408" s="27">
        <v>8773.9</v>
      </c>
      <c r="D408" s="28">
        <v>15649</v>
      </c>
      <c r="E408" s="30">
        <f t="shared" si="52"/>
        <v>8773.9</v>
      </c>
      <c r="F408" s="31">
        <v>95470.5</v>
      </c>
      <c r="G408" s="5">
        <v>2</v>
      </c>
      <c r="H408" s="25">
        <v>0</v>
      </c>
      <c r="I408" s="12">
        <v>15649</v>
      </c>
      <c r="J408" s="12">
        <f t="shared" si="53"/>
        <v>0</v>
      </c>
      <c r="K408" s="19">
        <v>0</v>
      </c>
      <c r="L408" s="26">
        <v>3</v>
      </c>
      <c r="M408" s="27">
        <v>12168.699999999999</v>
      </c>
      <c r="N408" s="28">
        <v>16727</v>
      </c>
      <c r="O408" s="28">
        <f t="shared" si="54"/>
        <v>12168.699999999999</v>
      </c>
      <c r="P408" s="35">
        <v>134567.9</v>
      </c>
      <c r="Q408" s="14">
        <f t="shared" si="55"/>
        <v>20942.599999999999</v>
      </c>
      <c r="R408" s="14">
        <f t="shared" si="56"/>
        <v>20942.599999999999</v>
      </c>
      <c r="S408" s="39">
        <f>F408+K408+P408</f>
        <v>230038.39999999999</v>
      </c>
      <c r="T408" s="13">
        <f>SUM(Q379:Q408)/SUM(S379:S408)</f>
        <v>0.15461226568907999</v>
      </c>
      <c r="U408" s="13">
        <f>SUM(R379:R408)/SUM(S379:S408)</f>
        <v>0.12677667793841013</v>
      </c>
      <c r="V408" s="13">
        <v>9.6000000000000002E-2</v>
      </c>
      <c r="W408" s="51">
        <f t="shared" si="51"/>
        <v>9.6000000000000002E-2</v>
      </c>
      <c r="X408" s="47">
        <f>S408*W408</f>
        <v>22083.686399999999</v>
      </c>
      <c r="Y408" s="11">
        <f>F408*$W408</f>
        <v>9165.1679999999997</v>
      </c>
      <c r="Z408" s="11">
        <f>K408*$W408</f>
        <v>0</v>
      </c>
      <c r="AA408" s="11">
        <f>P408*$W408</f>
        <v>12918.518399999999</v>
      </c>
    </row>
    <row r="409" spans="1:27" ht="15" x14ac:dyDescent="0.25">
      <c r="A409" s="9">
        <v>44644</v>
      </c>
      <c r="B409" s="26">
        <v>1</v>
      </c>
      <c r="C409" s="27">
        <v>9595.2000000000007</v>
      </c>
      <c r="D409" s="28">
        <v>15649</v>
      </c>
      <c r="E409" s="30">
        <f t="shared" si="52"/>
        <v>9595.2000000000007</v>
      </c>
      <c r="F409" s="31">
        <v>95553.60000000002</v>
      </c>
      <c r="G409" s="5">
        <v>2</v>
      </c>
      <c r="H409" s="25">
        <v>0</v>
      </c>
      <c r="I409" s="12">
        <v>15649</v>
      </c>
      <c r="J409" s="12">
        <f t="shared" si="53"/>
        <v>0</v>
      </c>
      <c r="K409" s="19">
        <v>0</v>
      </c>
      <c r="L409" s="26">
        <v>3</v>
      </c>
      <c r="M409" s="27">
        <v>9933.5000000000018</v>
      </c>
      <c r="N409" s="28">
        <v>16727</v>
      </c>
      <c r="O409" s="28">
        <f t="shared" si="54"/>
        <v>9933.5000000000018</v>
      </c>
      <c r="P409" s="35">
        <v>111016.80000000002</v>
      </c>
      <c r="Q409" s="14">
        <f t="shared" si="55"/>
        <v>19528.700000000004</v>
      </c>
      <c r="R409" s="14">
        <f t="shared" si="56"/>
        <v>19528.700000000004</v>
      </c>
      <c r="S409" s="39">
        <f>F409+K409+P409</f>
        <v>206570.40000000002</v>
      </c>
      <c r="T409" s="13">
        <f>SUM(Q380:Q409)/SUM(S380:S409)</f>
        <v>0.14722385131373117</v>
      </c>
      <c r="U409" s="13">
        <f>SUM(R380:R409)/SUM(S380:S409)</f>
        <v>0.12344767611421902</v>
      </c>
      <c r="V409" s="13">
        <v>9.6000000000000002E-2</v>
      </c>
      <c r="W409" s="51">
        <f t="shared" si="51"/>
        <v>9.6000000000000002E-2</v>
      </c>
      <c r="X409" s="47">
        <f>S409*W409</f>
        <v>19830.758400000002</v>
      </c>
      <c r="Y409" s="11">
        <f>F409*$W409</f>
        <v>9173.1456000000017</v>
      </c>
      <c r="Z409" s="11">
        <f>K409*$W409</f>
        <v>0</v>
      </c>
      <c r="AA409" s="11">
        <f>P409*$W409</f>
        <v>10657.612800000003</v>
      </c>
    </row>
    <row r="410" spans="1:27" ht="15" x14ac:dyDescent="0.25">
      <c r="A410" s="9">
        <v>44645</v>
      </c>
      <c r="B410" s="26">
        <v>1</v>
      </c>
      <c r="C410" s="27">
        <v>10699.399999999998</v>
      </c>
      <c r="D410" s="28">
        <v>15649</v>
      </c>
      <c r="E410" s="30">
        <f t="shared" si="52"/>
        <v>10699.399999999998</v>
      </c>
      <c r="F410" s="31">
        <v>106336.70000000003</v>
      </c>
      <c r="G410" s="5">
        <v>2</v>
      </c>
      <c r="H410" s="25">
        <v>0</v>
      </c>
      <c r="I410" s="12">
        <v>15649</v>
      </c>
      <c r="J410" s="12">
        <f t="shared" si="53"/>
        <v>0</v>
      </c>
      <c r="K410" s="19">
        <v>0</v>
      </c>
      <c r="L410" s="26">
        <v>3</v>
      </c>
      <c r="M410" s="27">
        <v>11696</v>
      </c>
      <c r="N410" s="28">
        <v>16727</v>
      </c>
      <c r="O410" s="28">
        <f t="shared" si="54"/>
        <v>11696</v>
      </c>
      <c r="P410" s="35">
        <v>130046.7</v>
      </c>
      <c r="Q410" s="14">
        <f t="shared" si="55"/>
        <v>22395.399999999998</v>
      </c>
      <c r="R410" s="14">
        <f t="shared" si="56"/>
        <v>22395.399999999998</v>
      </c>
      <c r="S410" s="39">
        <f>F410+K410+P410</f>
        <v>236383.40000000002</v>
      </c>
      <c r="T410" s="13">
        <f>SUM(Q381:Q410)/SUM(S381:S410)</f>
        <v>0.13954625462014514</v>
      </c>
      <c r="U410" s="13">
        <f>SUM(R381:R410)/SUM(S381:S410)</f>
        <v>0.12016485863354365</v>
      </c>
      <c r="V410" s="13">
        <v>9.6000000000000002E-2</v>
      </c>
      <c r="W410" s="51">
        <f t="shared" si="51"/>
        <v>9.6000000000000002E-2</v>
      </c>
      <c r="X410" s="47">
        <f>S410*W410</f>
        <v>22692.806400000001</v>
      </c>
      <c r="Y410" s="11">
        <f>F410*$W410</f>
        <v>10208.323200000003</v>
      </c>
      <c r="Z410" s="11">
        <f>K410*$W410</f>
        <v>0</v>
      </c>
      <c r="AA410" s="11">
        <f>P410*$W410</f>
        <v>12484.483200000001</v>
      </c>
    </row>
    <row r="411" spans="1:27" ht="15" x14ac:dyDescent="0.25">
      <c r="A411" s="9">
        <v>44646</v>
      </c>
      <c r="B411" s="26">
        <v>1</v>
      </c>
      <c r="C411" s="27">
        <v>11703.4</v>
      </c>
      <c r="D411" s="28">
        <v>15649</v>
      </c>
      <c r="E411" s="30">
        <f t="shared" si="52"/>
        <v>11703.4</v>
      </c>
      <c r="F411" s="31">
        <v>116120.6</v>
      </c>
      <c r="G411" s="5">
        <v>2</v>
      </c>
      <c r="H411" s="25">
        <v>0</v>
      </c>
      <c r="I411" s="12">
        <v>15649</v>
      </c>
      <c r="J411" s="12">
        <f t="shared" si="53"/>
        <v>0</v>
      </c>
      <c r="K411" s="19">
        <v>0</v>
      </c>
      <c r="L411" s="26">
        <v>3</v>
      </c>
      <c r="M411" s="27">
        <v>10420.9</v>
      </c>
      <c r="N411" s="28">
        <v>16727</v>
      </c>
      <c r="O411" s="28">
        <f t="shared" si="54"/>
        <v>10420.9</v>
      </c>
      <c r="P411" s="35">
        <v>114709</v>
      </c>
      <c r="Q411" s="14">
        <f t="shared" si="55"/>
        <v>22124.3</v>
      </c>
      <c r="R411" s="14">
        <f t="shared" si="56"/>
        <v>22124.3</v>
      </c>
      <c r="S411" s="39">
        <f>F411+K411+P411</f>
        <v>230829.6</v>
      </c>
      <c r="T411" s="13">
        <f>SUM(Q382:Q411)/SUM(S382:S411)</f>
        <v>0.13265564333200827</v>
      </c>
      <c r="U411" s="13">
        <f>SUM(R382:R411)/SUM(S382:S411)</f>
        <v>0.1172499478308838</v>
      </c>
      <c r="V411" s="13">
        <v>9.6000000000000002E-2</v>
      </c>
      <c r="W411" s="51">
        <f t="shared" si="51"/>
        <v>9.6000000000000002E-2</v>
      </c>
      <c r="X411" s="47">
        <f>S411*W411</f>
        <v>22159.641600000003</v>
      </c>
      <c r="Y411" s="11">
        <f>F411*$W411</f>
        <v>11147.577600000001</v>
      </c>
      <c r="Z411" s="11">
        <f>K411*$W411</f>
        <v>0</v>
      </c>
      <c r="AA411" s="11">
        <f>P411*$W411</f>
        <v>11012.064</v>
      </c>
    </row>
    <row r="412" spans="1:27" ht="15" x14ac:dyDescent="0.25">
      <c r="A412" s="9">
        <v>44647</v>
      </c>
      <c r="B412" s="26">
        <v>1</v>
      </c>
      <c r="C412" s="27">
        <v>10918.499999999996</v>
      </c>
      <c r="D412" s="28">
        <v>15649</v>
      </c>
      <c r="E412" s="30">
        <f t="shared" si="52"/>
        <v>10918.499999999996</v>
      </c>
      <c r="F412" s="31">
        <v>108110.39999999999</v>
      </c>
      <c r="G412" s="5">
        <v>2</v>
      </c>
      <c r="H412" s="25">
        <v>0</v>
      </c>
      <c r="I412" s="12">
        <v>15649</v>
      </c>
      <c r="J412" s="12">
        <f t="shared" si="53"/>
        <v>0</v>
      </c>
      <c r="K412" s="19">
        <v>0</v>
      </c>
      <c r="L412" s="26">
        <v>3</v>
      </c>
      <c r="M412" s="27">
        <v>11208.999999999998</v>
      </c>
      <c r="N412" s="28">
        <v>16727</v>
      </c>
      <c r="O412" s="28">
        <f t="shared" si="54"/>
        <v>11208.999999999998</v>
      </c>
      <c r="P412" s="35">
        <v>123455</v>
      </c>
      <c r="Q412" s="14">
        <f t="shared" si="55"/>
        <v>22127.499999999993</v>
      </c>
      <c r="R412" s="14">
        <f t="shared" si="56"/>
        <v>22127.499999999993</v>
      </c>
      <c r="S412" s="39">
        <f>F412+K412+P412</f>
        <v>231565.4</v>
      </c>
      <c r="T412" s="13">
        <f>SUM(Q383:Q412)/SUM(S383:S412)</f>
        <v>0.12661165284596895</v>
      </c>
      <c r="U412" s="13">
        <f>SUM(R383:R412)/SUM(S383:S412)</f>
        <v>0.11450287898268903</v>
      </c>
      <c r="V412" s="13">
        <v>9.6000000000000002E-2</v>
      </c>
      <c r="W412" s="51">
        <f t="shared" si="51"/>
        <v>9.6000000000000002E-2</v>
      </c>
      <c r="X412" s="47">
        <f>S412*W412</f>
        <v>22230.278399999999</v>
      </c>
      <c r="Y412" s="11">
        <f>F412*$W412</f>
        <v>10378.598399999999</v>
      </c>
      <c r="Z412" s="11">
        <f>K412*$W412</f>
        <v>0</v>
      </c>
      <c r="AA412" s="11">
        <f>P412*$W412</f>
        <v>11851.68</v>
      </c>
    </row>
    <row r="413" spans="1:27" ht="15" x14ac:dyDescent="0.25">
      <c r="A413" s="9">
        <v>44648</v>
      </c>
      <c r="B413" s="26">
        <v>1</v>
      </c>
      <c r="C413" s="27">
        <v>10050.5</v>
      </c>
      <c r="D413" s="28">
        <v>15649</v>
      </c>
      <c r="E413" s="30">
        <f t="shared" si="52"/>
        <v>10050.5</v>
      </c>
      <c r="F413" s="31">
        <v>100559.1</v>
      </c>
      <c r="G413" s="5">
        <v>2</v>
      </c>
      <c r="H413" s="25">
        <v>0</v>
      </c>
      <c r="I413" s="12">
        <v>15649</v>
      </c>
      <c r="J413" s="12">
        <f t="shared" si="53"/>
        <v>0</v>
      </c>
      <c r="K413" s="19">
        <v>0</v>
      </c>
      <c r="L413" s="26">
        <v>3</v>
      </c>
      <c r="M413" s="27">
        <v>12646.499999999998</v>
      </c>
      <c r="N413" s="28">
        <v>16727</v>
      </c>
      <c r="O413" s="28">
        <f t="shared" si="54"/>
        <v>12646.499999999998</v>
      </c>
      <c r="P413" s="35">
        <v>138243.1</v>
      </c>
      <c r="Q413" s="14">
        <f t="shared" si="55"/>
        <v>22697</v>
      </c>
      <c r="R413" s="14">
        <f t="shared" si="56"/>
        <v>22697</v>
      </c>
      <c r="S413" s="39">
        <f>F413+K413+P413</f>
        <v>238802.2</v>
      </c>
      <c r="T413" s="13">
        <f>SUM(Q384:Q413)/SUM(S384:S413)</f>
        <v>0.12068381186360723</v>
      </c>
      <c r="U413" s="13">
        <f>SUM(R384:R413)/SUM(S384:S413)</f>
        <v>0.11186246896952126</v>
      </c>
      <c r="V413" s="13">
        <v>9.6000000000000002E-2</v>
      </c>
      <c r="W413" s="51">
        <f t="shared" si="51"/>
        <v>9.6000000000000002E-2</v>
      </c>
      <c r="X413" s="47">
        <f>S413*W413</f>
        <v>22925.011200000001</v>
      </c>
      <c r="Y413" s="11">
        <f>F413*$W413</f>
        <v>9653.6736000000001</v>
      </c>
      <c r="Z413" s="11">
        <f>K413*$W413</f>
        <v>0</v>
      </c>
      <c r="AA413" s="11">
        <f>P413*$W413</f>
        <v>13271.337600000001</v>
      </c>
    </row>
    <row r="414" spans="1:27" ht="15" x14ac:dyDescent="0.25">
      <c r="A414" s="9">
        <v>44649</v>
      </c>
      <c r="B414" s="26">
        <v>1</v>
      </c>
      <c r="C414" s="27">
        <v>9337.0999999999985</v>
      </c>
      <c r="D414" s="28">
        <v>15649</v>
      </c>
      <c r="E414" s="30">
        <f t="shared" si="52"/>
        <v>9337.0999999999985</v>
      </c>
      <c r="F414" s="31">
        <v>91141.599999999962</v>
      </c>
      <c r="G414" s="5">
        <v>2</v>
      </c>
      <c r="H414" s="25">
        <v>0</v>
      </c>
      <c r="I414" s="12">
        <v>15649</v>
      </c>
      <c r="J414" s="12">
        <f t="shared" si="53"/>
        <v>0</v>
      </c>
      <c r="K414" s="19">
        <v>0</v>
      </c>
      <c r="L414" s="26">
        <v>3</v>
      </c>
      <c r="M414" s="27">
        <v>13195.100000000002</v>
      </c>
      <c r="N414" s="28">
        <v>16727</v>
      </c>
      <c r="O414" s="28">
        <f t="shared" si="54"/>
        <v>13195.100000000002</v>
      </c>
      <c r="P414" s="35">
        <v>144115.20000000004</v>
      </c>
      <c r="Q414" s="14">
        <f t="shared" si="55"/>
        <v>22532.2</v>
      </c>
      <c r="R414" s="14">
        <f t="shared" si="56"/>
        <v>22532.2</v>
      </c>
      <c r="S414" s="39">
        <f>F414+K414+P414</f>
        <v>235256.8</v>
      </c>
      <c r="T414" s="13">
        <f>SUM(Q385:Q414)/SUM(S385:S414)</f>
        <v>0.11605055960691622</v>
      </c>
      <c r="U414" s="13">
        <f>SUM(R385:R414)/SUM(S385:S414)</f>
        <v>0.10901987304107662</v>
      </c>
      <c r="V414" s="13">
        <v>9.6000000000000002E-2</v>
      </c>
      <c r="W414" s="51">
        <f t="shared" si="51"/>
        <v>9.6000000000000002E-2</v>
      </c>
      <c r="X414" s="47">
        <f>S414*W414</f>
        <v>22584.6528</v>
      </c>
      <c r="Y414" s="11">
        <f>F414*$W414</f>
        <v>8749.5935999999965</v>
      </c>
      <c r="Z414" s="11">
        <f>K414*$W414</f>
        <v>0</v>
      </c>
      <c r="AA414" s="11">
        <f>P414*$W414</f>
        <v>13835.059200000003</v>
      </c>
    </row>
    <row r="415" spans="1:27" ht="15" x14ac:dyDescent="0.25">
      <c r="A415" s="9">
        <v>44650</v>
      </c>
      <c r="B415" s="26">
        <v>1</v>
      </c>
      <c r="C415" s="27">
        <v>9446.7999999999993</v>
      </c>
      <c r="D415" s="28">
        <v>15649</v>
      </c>
      <c r="E415" s="30">
        <f t="shared" si="52"/>
        <v>9446.7999999999993</v>
      </c>
      <c r="F415" s="31">
        <v>93990.7</v>
      </c>
      <c r="G415" s="5">
        <v>2</v>
      </c>
      <c r="H415" s="25">
        <v>0</v>
      </c>
      <c r="I415" s="12">
        <v>15649</v>
      </c>
      <c r="J415" s="12">
        <f t="shared" si="53"/>
        <v>0</v>
      </c>
      <c r="K415" s="19">
        <v>0</v>
      </c>
      <c r="L415" s="26">
        <v>3</v>
      </c>
      <c r="M415" s="27">
        <v>12245.800000000003</v>
      </c>
      <c r="N415" s="28">
        <v>16727</v>
      </c>
      <c r="O415" s="28">
        <f t="shared" si="54"/>
        <v>12245.800000000003</v>
      </c>
      <c r="P415" s="35">
        <v>134976.69999999998</v>
      </c>
      <c r="Q415" s="14">
        <f t="shared" si="55"/>
        <v>21692.600000000002</v>
      </c>
      <c r="R415" s="14">
        <f t="shared" si="56"/>
        <v>21692.600000000002</v>
      </c>
      <c r="S415" s="39">
        <f>F415+K415+P415</f>
        <v>228967.39999999997</v>
      </c>
      <c r="T415" s="13">
        <f>SUM(Q386:Q415)/SUM(S386:S415)</f>
        <v>0.11430475042622831</v>
      </c>
      <c r="U415" s="13">
        <f>SUM(R386:R415)/SUM(S386:S415)</f>
        <v>0.10757565867857288</v>
      </c>
      <c r="V415" s="13">
        <v>9.6000000000000002E-2</v>
      </c>
      <c r="W415" s="51">
        <f t="shared" si="51"/>
        <v>9.6000000000000002E-2</v>
      </c>
      <c r="X415" s="47">
        <f>S415*W415</f>
        <v>21980.870399999996</v>
      </c>
      <c r="Y415" s="11">
        <f>F415*$W415</f>
        <v>9023.1072000000004</v>
      </c>
      <c r="Z415" s="11">
        <f>K415*$W415</f>
        <v>0</v>
      </c>
      <c r="AA415" s="11">
        <f>P415*$W415</f>
        <v>12957.763199999999</v>
      </c>
    </row>
    <row r="416" spans="1:27" ht="15" x14ac:dyDescent="0.25">
      <c r="A416" s="9">
        <v>44651</v>
      </c>
      <c r="B416" s="26">
        <v>1</v>
      </c>
      <c r="C416" s="27">
        <v>10905.3</v>
      </c>
      <c r="D416" s="28">
        <v>15649</v>
      </c>
      <c r="E416" s="30">
        <f t="shared" si="52"/>
        <v>10905.3</v>
      </c>
      <c r="F416" s="31">
        <v>108806.79999999999</v>
      </c>
      <c r="G416" s="5">
        <v>2</v>
      </c>
      <c r="H416" s="25">
        <v>0</v>
      </c>
      <c r="I416" s="12">
        <v>15649</v>
      </c>
      <c r="J416" s="12">
        <f t="shared" si="53"/>
        <v>0</v>
      </c>
      <c r="K416" s="19">
        <v>0</v>
      </c>
      <c r="L416" s="26">
        <v>3</v>
      </c>
      <c r="M416" s="27">
        <v>12327.800000000001</v>
      </c>
      <c r="N416" s="28">
        <v>16727</v>
      </c>
      <c r="O416" s="28">
        <f t="shared" si="54"/>
        <v>12327.800000000001</v>
      </c>
      <c r="P416" s="35">
        <v>137101.80000000002</v>
      </c>
      <c r="Q416" s="14">
        <f t="shared" si="55"/>
        <v>23233.1</v>
      </c>
      <c r="R416" s="14">
        <f t="shared" si="56"/>
        <v>23233.1</v>
      </c>
      <c r="S416" s="39">
        <f>F416+K416+P416</f>
        <v>245908.6</v>
      </c>
      <c r="T416" s="13">
        <f>SUM(Q387:Q416)/SUM(S387:S416)</f>
        <v>0.11221386295470114</v>
      </c>
      <c r="U416" s="13">
        <f>SUM(R387:R416)/SUM(S387:S416)</f>
        <v>0.10578147092935766</v>
      </c>
      <c r="V416" s="13">
        <v>9.6000000000000002E-2</v>
      </c>
      <c r="W416" s="51">
        <f t="shared" si="51"/>
        <v>9.6000000000000002E-2</v>
      </c>
      <c r="X416" s="47">
        <f>S416*W416</f>
        <v>23607.225600000002</v>
      </c>
      <c r="Y416" s="11">
        <f>F416*$W416</f>
        <v>10445.452799999999</v>
      </c>
      <c r="Z416" s="11">
        <f>K416*$W416</f>
        <v>0</v>
      </c>
      <c r="AA416" s="11">
        <f>P416*$W416</f>
        <v>13161.772800000002</v>
      </c>
    </row>
    <row r="417" spans="1:27" ht="15" x14ac:dyDescent="0.25">
      <c r="A417" s="9">
        <v>44652</v>
      </c>
      <c r="B417" s="26">
        <v>1</v>
      </c>
      <c r="C417" s="27">
        <v>10331.599999999999</v>
      </c>
      <c r="D417" s="28">
        <v>15649</v>
      </c>
      <c r="E417" s="30">
        <f t="shared" si="52"/>
        <v>10331.599999999999</v>
      </c>
      <c r="F417" s="31">
        <v>94809</v>
      </c>
      <c r="G417" s="5">
        <v>2</v>
      </c>
      <c r="H417" s="25">
        <v>0</v>
      </c>
      <c r="I417" s="12">
        <v>15649</v>
      </c>
      <c r="J417" s="12">
        <f t="shared" si="53"/>
        <v>0</v>
      </c>
      <c r="K417" s="19">
        <v>0</v>
      </c>
      <c r="L417" s="26">
        <v>3</v>
      </c>
      <c r="M417" s="27">
        <v>12108.149999999998</v>
      </c>
      <c r="N417" s="28">
        <v>16727</v>
      </c>
      <c r="O417" s="28">
        <f t="shared" si="54"/>
        <v>12108.149999999998</v>
      </c>
      <c r="P417" s="35">
        <v>131592.98499999999</v>
      </c>
      <c r="Q417" s="14">
        <f t="shared" si="55"/>
        <v>22439.749999999996</v>
      </c>
      <c r="R417" s="14">
        <f t="shared" si="56"/>
        <v>22439.749999999996</v>
      </c>
      <c r="S417" s="39">
        <f>F417+K417+P417</f>
        <v>226401.98499999999</v>
      </c>
      <c r="T417" s="13">
        <f>SUM(Q388:Q417)/SUM(S388:S417)</f>
        <v>0.11173566234704149</v>
      </c>
      <c r="U417" s="13">
        <f>SUM(R388:R417)/SUM(S388:S417)</f>
        <v>0.1055757481964911</v>
      </c>
      <c r="V417" s="13">
        <v>9.6000000000000002E-2</v>
      </c>
      <c r="W417" s="51">
        <f t="shared" si="51"/>
        <v>9.6000000000000002E-2</v>
      </c>
      <c r="X417" s="47">
        <f>S417*W417</f>
        <v>21734.590560000001</v>
      </c>
      <c r="Y417" s="11">
        <f>F417*$W417</f>
        <v>9101.6640000000007</v>
      </c>
      <c r="Z417" s="11">
        <f>K417*$W417</f>
        <v>0</v>
      </c>
      <c r="AA417" s="11">
        <f>P417*$W417</f>
        <v>12632.926559999998</v>
      </c>
    </row>
    <row r="418" spans="1:27" ht="15" x14ac:dyDescent="0.25">
      <c r="A418" s="9">
        <v>44653</v>
      </c>
      <c r="B418" s="26">
        <v>1</v>
      </c>
      <c r="C418" s="27">
        <v>9385.1999999999989</v>
      </c>
      <c r="D418" s="28">
        <v>15649</v>
      </c>
      <c r="E418" s="30">
        <f t="shared" si="52"/>
        <v>9385.1999999999989</v>
      </c>
      <c r="F418" s="31">
        <v>93700.999999999985</v>
      </c>
      <c r="G418" s="5">
        <v>2</v>
      </c>
      <c r="H418" s="25">
        <v>0</v>
      </c>
      <c r="I418" s="12">
        <v>15649</v>
      </c>
      <c r="J418" s="12">
        <f t="shared" si="53"/>
        <v>0</v>
      </c>
      <c r="K418" s="19">
        <v>0</v>
      </c>
      <c r="L418" s="26">
        <v>3</v>
      </c>
      <c r="M418" s="27">
        <v>12156.506000000001</v>
      </c>
      <c r="N418" s="28">
        <v>16727</v>
      </c>
      <c r="O418" s="28">
        <f t="shared" si="54"/>
        <v>12156.506000000001</v>
      </c>
      <c r="P418" s="35">
        <v>131072.709</v>
      </c>
      <c r="Q418" s="14">
        <f t="shared" si="55"/>
        <v>21541.705999999998</v>
      </c>
      <c r="R418" s="14">
        <f t="shared" si="56"/>
        <v>21541.705999999998</v>
      </c>
      <c r="S418" s="39">
        <f>F418+K418+P418</f>
        <v>224773.70899999997</v>
      </c>
      <c r="T418" s="13">
        <f>SUM(Q389:Q418)/SUM(S389:S418)</f>
        <v>0.11121862374377083</v>
      </c>
      <c r="U418" s="13">
        <f>SUM(R389:R418)/SUM(S389:S418)</f>
        <v>0.10524589918973483</v>
      </c>
      <c r="V418" s="13">
        <v>9.6000000000000002E-2</v>
      </c>
      <c r="W418" s="51">
        <f t="shared" si="51"/>
        <v>9.6000000000000002E-2</v>
      </c>
      <c r="X418" s="47">
        <f>S418*W418</f>
        <v>21578.276063999998</v>
      </c>
      <c r="Y418" s="11">
        <f>F418*$W418</f>
        <v>8995.2959999999985</v>
      </c>
      <c r="Z418" s="11">
        <f>K418*$W418</f>
        <v>0</v>
      </c>
      <c r="AA418" s="11">
        <f>P418*$W418</f>
        <v>12582.980064000001</v>
      </c>
    </row>
    <row r="419" spans="1:27" ht="15" x14ac:dyDescent="0.25">
      <c r="A419" s="9">
        <v>44654</v>
      </c>
      <c r="B419" s="26">
        <v>1</v>
      </c>
      <c r="C419" s="27">
        <v>11033.099999999999</v>
      </c>
      <c r="D419" s="28">
        <v>15649</v>
      </c>
      <c r="E419" s="30">
        <f t="shared" si="52"/>
        <v>11033.099999999999</v>
      </c>
      <c r="F419" s="31">
        <v>114275.79999999999</v>
      </c>
      <c r="G419" s="5">
        <v>2</v>
      </c>
      <c r="H419" s="25">
        <v>0</v>
      </c>
      <c r="I419" s="12">
        <v>15649</v>
      </c>
      <c r="J419" s="12">
        <f t="shared" si="53"/>
        <v>0</v>
      </c>
      <c r="K419" s="19">
        <v>0</v>
      </c>
      <c r="L419" s="26">
        <v>3</v>
      </c>
      <c r="M419" s="27">
        <v>3806.4670000000006</v>
      </c>
      <c r="N419" s="28">
        <v>16727</v>
      </c>
      <c r="O419" s="28">
        <f t="shared" si="54"/>
        <v>3806.4670000000006</v>
      </c>
      <c r="P419" s="35">
        <v>41180.541999999994</v>
      </c>
      <c r="Q419" s="14">
        <f t="shared" si="55"/>
        <v>14839.566999999999</v>
      </c>
      <c r="R419" s="14">
        <f t="shared" si="56"/>
        <v>14839.566999999999</v>
      </c>
      <c r="S419" s="39">
        <f>F419+K419+P419</f>
        <v>155456.34199999998</v>
      </c>
      <c r="T419" s="13">
        <f>SUM(Q390:Q419)/SUM(S390:S419)</f>
        <v>0.11112442239315998</v>
      </c>
      <c r="U419" s="13">
        <f>SUM(R390:R419)/SUM(S390:S419)</f>
        <v>0.10518098524194777</v>
      </c>
      <c r="V419" s="13">
        <v>9.6000000000000002E-2</v>
      </c>
      <c r="W419" s="51">
        <f t="shared" si="51"/>
        <v>9.6000000000000002E-2</v>
      </c>
      <c r="X419" s="47">
        <f>S419*W419</f>
        <v>14923.808831999999</v>
      </c>
      <c r="Y419" s="11">
        <f>F419*$W419</f>
        <v>10970.476799999999</v>
      </c>
      <c r="Z419" s="11">
        <f>K419*$W419</f>
        <v>0</v>
      </c>
      <c r="AA419" s="11">
        <f>P419*$W419</f>
        <v>3953.3320319999993</v>
      </c>
    </row>
    <row r="420" spans="1:27" ht="15" x14ac:dyDescent="0.25">
      <c r="A420" s="9">
        <v>44655</v>
      </c>
      <c r="B420" s="26">
        <v>1</v>
      </c>
      <c r="C420" s="27">
        <v>9193.5999999999967</v>
      </c>
      <c r="D420" s="28">
        <v>15649</v>
      </c>
      <c r="E420" s="30">
        <f t="shared" si="52"/>
        <v>9193.5999999999967</v>
      </c>
      <c r="F420" s="31">
        <v>103933.39999999998</v>
      </c>
      <c r="G420" s="5">
        <v>2</v>
      </c>
      <c r="H420" s="25">
        <v>0</v>
      </c>
      <c r="I420" s="12">
        <v>15649</v>
      </c>
      <c r="J420" s="12">
        <f t="shared" si="53"/>
        <v>0</v>
      </c>
      <c r="K420" s="19">
        <v>0</v>
      </c>
      <c r="L420" s="26">
        <v>3</v>
      </c>
      <c r="M420" s="27">
        <v>0</v>
      </c>
      <c r="N420" s="28">
        <v>16727</v>
      </c>
      <c r="O420" s="28">
        <f t="shared" si="54"/>
        <v>0</v>
      </c>
      <c r="P420" s="35">
        <v>0</v>
      </c>
      <c r="Q420" s="14">
        <f t="shared" si="55"/>
        <v>9193.5999999999967</v>
      </c>
      <c r="R420" s="14">
        <f t="shared" si="56"/>
        <v>9193.5999999999967</v>
      </c>
      <c r="S420" s="39">
        <f>F420+K420+P420</f>
        <v>103933.39999999998</v>
      </c>
      <c r="T420" s="13">
        <f>SUM(Q391:Q420)/SUM(S391:S420)</f>
        <v>0.11081289943256593</v>
      </c>
      <c r="U420" s="13">
        <f>SUM(R391:R420)/SUM(S391:S420)</f>
        <v>0.10482654949371789</v>
      </c>
      <c r="V420" s="13">
        <v>9.6000000000000002E-2</v>
      </c>
      <c r="W420" s="51">
        <f t="shared" ref="W420:W483" si="57">MIN(T420:V420)</f>
        <v>9.6000000000000002E-2</v>
      </c>
      <c r="X420" s="47">
        <f>S420*W420</f>
        <v>9977.6063999999988</v>
      </c>
      <c r="Y420" s="11">
        <f>F420*$W420</f>
        <v>9977.6063999999988</v>
      </c>
      <c r="Z420" s="11">
        <f>K420*$W420</f>
        <v>0</v>
      </c>
      <c r="AA420" s="11">
        <f>P420*$W420</f>
        <v>0</v>
      </c>
    </row>
    <row r="421" spans="1:27" ht="15" x14ac:dyDescent="0.25">
      <c r="A421" s="9">
        <v>44656</v>
      </c>
      <c r="B421" s="26">
        <v>1</v>
      </c>
      <c r="C421" s="27">
        <v>9177.3000000000011</v>
      </c>
      <c r="D421" s="28">
        <v>15649</v>
      </c>
      <c r="E421" s="30">
        <f t="shared" si="52"/>
        <v>9177.3000000000011</v>
      </c>
      <c r="F421" s="31">
        <v>101638.6</v>
      </c>
      <c r="G421" s="5">
        <v>2</v>
      </c>
      <c r="H421" s="25">
        <v>0</v>
      </c>
      <c r="I421" s="12">
        <v>15649</v>
      </c>
      <c r="J421" s="12">
        <f t="shared" si="53"/>
        <v>0</v>
      </c>
      <c r="K421" s="19">
        <v>0</v>
      </c>
      <c r="L421" s="26">
        <v>3</v>
      </c>
      <c r="M421" s="27">
        <v>0</v>
      </c>
      <c r="N421" s="28">
        <v>16727</v>
      </c>
      <c r="O421" s="28">
        <f t="shared" si="54"/>
        <v>0</v>
      </c>
      <c r="P421" s="35">
        <v>0</v>
      </c>
      <c r="Q421" s="14">
        <f t="shared" si="55"/>
        <v>9177.3000000000011</v>
      </c>
      <c r="R421" s="14">
        <f t="shared" si="56"/>
        <v>9177.3000000000011</v>
      </c>
      <c r="S421" s="39">
        <f>F421+K421+P421</f>
        <v>101638.6</v>
      </c>
      <c r="T421" s="13">
        <f>SUM(Q392:Q421)/SUM(S392:S421)</f>
        <v>0.10767051586929138</v>
      </c>
      <c r="U421" s="13">
        <f>SUM(R392:R421)/SUM(S392:S421)</f>
        <v>0.10311243201966661</v>
      </c>
      <c r="V421" s="13">
        <v>9.6000000000000002E-2</v>
      </c>
      <c r="W421" s="51">
        <f t="shared" si="57"/>
        <v>9.6000000000000002E-2</v>
      </c>
      <c r="X421" s="47">
        <f>S421*W421</f>
        <v>9757.3056000000015</v>
      </c>
      <c r="Y421" s="11">
        <f>F421*$W421</f>
        <v>9757.3056000000015</v>
      </c>
      <c r="Z421" s="11">
        <f>K421*$W421</f>
        <v>0</v>
      </c>
      <c r="AA421" s="11">
        <f>P421*$W421</f>
        <v>0</v>
      </c>
    </row>
    <row r="422" spans="1:27" ht="15" x14ac:dyDescent="0.25">
      <c r="A422" s="9">
        <v>44657</v>
      </c>
      <c r="B422" s="26">
        <v>1</v>
      </c>
      <c r="C422" s="27">
        <v>9303.9</v>
      </c>
      <c r="D422" s="28">
        <v>15649</v>
      </c>
      <c r="E422" s="30">
        <f t="shared" si="52"/>
        <v>9303.9</v>
      </c>
      <c r="F422" s="31">
        <v>102681.9</v>
      </c>
      <c r="G422" s="5">
        <v>2</v>
      </c>
      <c r="H422" s="25">
        <v>0</v>
      </c>
      <c r="I422" s="12">
        <v>15649</v>
      </c>
      <c r="J422" s="12">
        <f t="shared" si="53"/>
        <v>0</v>
      </c>
      <c r="K422" s="19">
        <v>0</v>
      </c>
      <c r="L422" s="26">
        <v>3</v>
      </c>
      <c r="M422" s="27">
        <v>0</v>
      </c>
      <c r="N422" s="28">
        <v>16727</v>
      </c>
      <c r="O422" s="28">
        <f t="shared" si="54"/>
        <v>0</v>
      </c>
      <c r="P422" s="35">
        <v>0</v>
      </c>
      <c r="Q422" s="14">
        <f t="shared" si="55"/>
        <v>9303.9</v>
      </c>
      <c r="R422" s="14">
        <f t="shared" si="56"/>
        <v>9303.9</v>
      </c>
      <c r="S422" s="39">
        <f>F422+K422+P422</f>
        <v>102681.9</v>
      </c>
      <c r="T422" s="13">
        <f>SUM(Q393:Q422)/SUM(S393:S422)</f>
        <v>0.10584167942358161</v>
      </c>
      <c r="U422" s="13">
        <f>SUM(R393:R422)/SUM(S393:S422)</f>
        <v>0.10170644489516613</v>
      </c>
      <c r="V422" s="13">
        <v>9.6000000000000002E-2</v>
      </c>
      <c r="W422" s="51">
        <f t="shared" si="57"/>
        <v>9.6000000000000002E-2</v>
      </c>
      <c r="X422" s="47">
        <f>S422*W422</f>
        <v>9857.4624000000003</v>
      </c>
      <c r="Y422" s="11">
        <f>F422*$W422</f>
        <v>9857.4624000000003</v>
      </c>
      <c r="Z422" s="11">
        <f>K422*$W422</f>
        <v>0</v>
      </c>
      <c r="AA422" s="11">
        <f>P422*$W422</f>
        <v>0</v>
      </c>
    </row>
    <row r="423" spans="1:27" ht="15" x14ac:dyDescent="0.25">
      <c r="A423" s="9">
        <v>44658</v>
      </c>
      <c r="B423" s="26">
        <v>1</v>
      </c>
      <c r="C423" s="27">
        <v>10351.199999999999</v>
      </c>
      <c r="D423" s="28">
        <v>15649</v>
      </c>
      <c r="E423" s="30">
        <f t="shared" si="52"/>
        <v>10351.199999999999</v>
      </c>
      <c r="F423" s="31">
        <v>102453.3</v>
      </c>
      <c r="G423" s="5">
        <v>2</v>
      </c>
      <c r="H423" s="25">
        <v>0</v>
      </c>
      <c r="I423" s="12">
        <v>15649</v>
      </c>
      <c r="J423" s="12">
        <f t="shared" si="53"/>
        <v>0</v>
      </c>
      <c r="K423" s="19">
        <v>0</v>
      </c>
      <c r="L423" s="26">
        <v>3</v>
      </c>
      <c r="M423" s="27">
        <v>0</v>
      </c>
      <c r="N423" s="28">
        <v>16727</v>
      </c>
      <c r="O423" s="28">
        <f t="shared" si="54"/>
        <v>0</v>
      </c>
      <c r="P423" s="35">
        <v>0</v>
      </c>
      <c r="Q423" s="14">
        <f t="shared" si="55"/>
        <v>10351.199999999999</v>
      </c>
      <c r="R423" s="14">
        <f t="shared" si="56"/>
        <v>10351.199999999999</v>
      </c>
      <c r="S423" s="39">
        <f>F423+K423+P423</f>
        <v>102453.3</v>
      </c>
      <c r="T423" s="13">
        <f>SUM(Q394:Q423)/SUM(S394:S423)</f>
        <v>0.10634798406184699</v>
      </c>
      <c r="U423" s="13">
        <f>SUM(R394:R423)/SUM(S394:S423)</f>
        <v>0.1021603050275243</v>
      </c>
      <c r="V423" s="13">
        <v>9.6000000000000002E-2</v>
      </c>
      <c r="W423" s="51">
        <f t="shared" si="57"/>
        <v>9.6000000000000002E-2</v>
      </c>
      <c r="X423" s="47">
        <f>S423*W423</f>
        <v>9835.5168000000012</v>
      </c>
      <c r="Y423" s="11">
        <f>F423*$W423</f>
        <v>9835.5168000000012</v>
      </c>
      <c r="Z423" s="11">
        <f>K423*$W423</f>
        <v>0</v>
      </c>
      <c r="AA423" s="11">
        <f>P423*$W423</f>
        <v>0</v>
      </c>
    </row>
    <row r="424" spans="1:27" ht="15" x14ac:dyDescent="0.25">
      <c r="A424" s="9">
        <v>44659</v>
      </c>
      <c r="B424" s="26">
        <v>1</v>
      </c>
      <c r="C424" s="27">
        <v>10358.9</v>
      </c>
      <c r="D424" s="28">
        <v>15649</v>
      </c>
      <c r="E424" s="30">
        <f t="shared" si="52"/>
        <v>10358.9</v>
      </c>
      <c r="F424" s="31">
        <v>102658.4</v>
      </c>
      <c r="G424" s="5">
        <v>2</v>
      </c>
      <c r="H424" s="25">
        <v>0</v>
      </c>
      <c r="I424" s="12">
        <v>15649</v>
      </c>
      <c r="J424" s="12">
        <f t="shared" si="53"/>
        <v>0</v>
      </c>
      <c r="K424" s="19">
        <v>0</v>
      </c>
      <c r="L424" s="26">
        <v>3</v>
      </c>
      <c r="M424" s="27">
        <v>0</v>
      </c>
      <c r="N424" s="28">
        <v>16727</v>
      </c>
      <c r="O424" s="28">
        <f t="shared" si="54"/>
        <v>0</v>
      </c>
      <c r="P424" s="35">
        <v>0</v>
      </c>
      <c r="Q424" s="14">
        <f t="shared" si="55"/>
        <v>10358.9</v>
      </c>
      <c r="R424" s="14">
        <f t="shared" si="56"/>
        <v>10358.9</v>
      </c>
      <c r="S424" s="39">
        <f>F424+K424+P424</f>
        <v>102658.4</v>
      </c>
      <c r="T424" s="13">
        <f>SUM(Q395:Q424)/SUM(S395:S424)</f>
        <v>0.10677761050742882</v>
      </c>
      <c r="U424" s="13">
        <f>SUM(R395:R424)/SUM(S395:S424)</f>
        <v>0.10252826215170133</v>
      </c>
      <c r="V424" s="13">
        <v>9.6000000000000002E-2</v>
      </c>
      <c r="W424" s="51">
        <f t="shared" si="57"/>
        <v>9.6000000000000002E-2</v>
      </c>
      <c r="X424" s="47">
        <f>S424*W424</f>
        <v>9855.2063999999991</v>
      </c>
      <c r="Y424" s="11">
        <f>F424*$W424</f>
        <v>9855.2063999999991</v>
      </c>
      <c r="Z424" s="11">
        <f>K424*$W424</f>
        <v>0</v>
      </c>
      <c r="AA424" s="11">
        <f>P424*$W424</f>
        <v>0</v>
      </c>
    </row>
    <row r="425" spans="1:27" ht="15" x14ac:dyDescent="0.25">
      <c r="A425" s="9">
        <v>44660</v>
      </c>
      <c r="B425" s="26">
        <v>1</v>
      </c>
      <c r="C425" s="27">
        <v>10216.200000000001</v>
      </c>
      <c r="D425" s="28">
        <v>15649</v>
      </c>
      <c r="E425" s="30">
        <f t="shared" si="52"/>
        <v>10216.200000000001</v>
      </c>
      <c r="F425" s="31">
        <v>101407.20000000001</v>
      </c>
      <c r="G425" s="5">
        <v>2</v>
      </c>
      <c r="H425" s="25">
        <v>0</v>
      </c>
      <c r="I425" s="12">
        <v>15649</v>
      </c>
      <c r="J425" s="12">
        <f t="shared" si="53"/>
        <v>0</v>
      </c>
      <c r="K425" s="19">
        <v>0</v>
      </c>
      <c r="L425" s="26">
        <v>3</v>
      </c>
      <c r="M425" s="27">
        <v>41.825000000000003</v>
      </c>
      <c r="N425" s="28">
        <v>16727</v>
      </c>
      <c r="O425" s="28">
        <f t="shared" si="54"/>
        <v>41.825000000000003</v>
      </c>
      <c r="P425" s="35">
        <v>4291.0149999999994</v>
      </c>
      <c r="Q425" s="14">
        <f t="shared" si="55"/>
        <v>10258.025000000001</v>
      </c>
      <c r="R425" s="14">
        <f t="shared" si="56"/>
        <v>10258.025000000001</v>
      </c>
      <c r="S425" s="39">
        <f>F425+K425+P425</f>
        <v>105698.21500000001</v>
      </c>
      <c r="T425" s="13">
        <f>SUM(Q396:Q425)/SUM(S396:S425)</f>
        <v>0.10553081179714452</v>
      </c>
      <c r="U425" s="13">
        <f>SUM(R396:R425)/SUM(S396:S425)</f>
        <v>0.10132060979533723</v>
      </c>
      <c r="V425" s="13">
        <v>9.6000000000000002E-2</v>
      </c>
      <c r="W425" s="51">
        <f t="shared" si="57"/>
        <v>9.6000000000000002E-2</v>
      </c>
      <c r="X425" s="47">
        <f>S425*W425</f>
        <v>10147.02864</v>
      </c>
      <c r="Y425" s="11">
        <f>F425*$W425</f>
        <v>9735.0912000000008</v>
      </c>
      <c r="Z425" s="11">
        <f>K425*$W425</f>
        <v>0</v>
      </c>
      <c r="AA425" s="11">
        <f>P425*$W425</f>
        <v>411.93743999999998</v>
      </c>
    </row>
    <row r="426" spans="1:27" ht="15" x14ac:dyDescent="0.25">
      <c r="A426" s="9">
        <v>44661</v>
      </c>
      <c r="B426" s="26">
        <v>1</v>
      </c>
      <c r="C426" s="27">
        <v>10778.499999999996</v>
      </c>
      <c r="D426" s="28">
        <v>15649</v>
      </c>
      <c r="E426" s="30">
        <f t="shared" si="52"/>
        <v>10778.499999999996</v>
      </c>
      <c r="F426" s="31">
        <v>107266.70000000001</v>
      </c>
      <c r="G426" s="5">
        <v>2</v>
      </c>
      <c r="H426" s="25">
        <v>0</v>
      </c>
      <c r="I426" s="12">
        <v>15649</v>
      </c>
      <c r="J426" s="12">
        <f t="shared" si="53"/>
        <v>0</v>
      </c>
      <c r="K426" s="19">
        <v>0</v>
      </c>
      <c r="L426" s="26">
        <v>3</v>
      </c>
      <c r="M426" s="27">
        <v>49.102000000000004</v>
      </c>
      <c r="N426" s="28">
        <v>16727</v>
      </c>
      <c r="O426" s="28">
        <f t="shared" si="54"/>
        <v>49.102000000000004</v>
      </c>
      <c r="P426" s="35">
        <v>3869.9560000000006</v>
      </c>
      <c r="Q426" s="14">
        <f t="shared" si="55"/>
        <v>10827.601999999997</v>
      </c>
      <c r="R426" s="14">
        <f t="shared" si="56"/>
        <v>10827.601999999997</v>
      </c>
      <c r="S426" s="39">
        <f>F426+K426+P426</f>
        <v>111136.65600000002</v>
      </c>
      <c r="T426" s="13">
        <f>SUM(Q397:Q426)/SUM(S397:S426)</f>
        <v>0.10533066756420853</v>
      </c>
      <c r="U426" s="13">
        <f>SUM(R397:R426)/SUM(S397:S426)</f>
        <v>0.10104941686142085</v>
      </c>
      <c r="V426" s="13">
        <v>9.6000000000000002E-2</v>
      </c>
      <c r="W426" s="51">
        <f t="shared" si="57"/>
        <v>9.6000000000000002E-2</v>
      </c>
      <c r="X426" s="47">
        <f>S426*W426</f>
        <v>10669.118976000002</v>
      </c>
      <c r="Y426" s="11">
        <f>F426*$W426</f>
        <v>10297.603200000001</v>
      </c>
      <c r="Z426" s="11">
        <f>K426*$W426</f>
        <v>0</v>
      </c>
      <c r="AA426" s="11">
        <f>P426*$W426</f>
        <v>371.51577600000007</v>
      </c>
    </row>
    <row r="427" spans="1:27" ht="15" x14ac:dyDescent="0.25">
      <c r="A427" s="9">
        <v>44662</v>
      </c>
      <c r="B427" s="26">
        <v>1</v>
      </c>
      <c r="C427" s="27">
        <v>10325.400000000001</v>
      </c>
      <c r="D427" s="28">
        <v>15649</v>
      </c>
      <c r="E427" s="30">
        <f t="shared" si="52"/>
        <v>10325.400000000001</v>
      </c>
      <c r="F427" s="31">
        <v>102502.90000000001</v>
      </c>
      <c r="G427" s="5">
        <v>2</v>
      </c>
      <c r="H427" s="25">
        <v>0</v>
      </c>
      <c r="I427" s="12">
        <v>15649</v>
      </c>
      <c r="J427" s="12">
        <f t="shared" si="53"/>
        <v>0</v>
      </c>
      <c r="K427" s="19">
        <v>0</v>
      </c>
      <c r="L427" s="26">
        <v>3</v>
      </c>
      <c r="M427" s="27">
        <v>39.776999999999994</v>
      </c>
      <c r="N427" s="28">
        <v>16727</v>
      </c>
      <c r="O427" s="28">
        <f t="shared" si="54"/>
        <v>39.776999999999994</v>
      </c>
      <c r="P427" s="35">
        <v>2508.8640000000005</v>
      </c>
      <c r="Q427" s="14">
        <f t="shared" si="55"/>
        <v>10365.177000000001</v>
      </c>
      <c r="R427" s="14">
        <f t="shared" si="56"/>
        <v>10365.177000000001</v>
      </c>
      <c r="S427" s="39">
        <f>F427+K427+P427</f>
        <v>105011.76400000001</v>
      </c>
      <c r="T427" s="13">
        <f>SUM(Q398:Q427)/SUM(S398:S427)</f>
        <v>0.10542333002719334</v>
      </c>
      <c r="U427" s="13">
        <f>SUM(R398:R427)/SUM(S398:S427)</f>
        <v>0.10109024865809715</v>
      </c>
      <c r="V427" s="13">
        <v>9.6000000000000002E-2</v>
      </c>
      <c r="W427" s="51">
        <f t="shared" si="57"/>
        <v>9.6000000000000002E-2</v>
      </c>
      <c r="X427" s="47">
        <f>S427*W427</f>
        <v>10081.129344000001</v>
      </c>
      <c r="Y427" s="11">
        <f>F427*$W427</f>
        <v>9840.2784000000011</v>
      </c>
      <c r="Z427" s="11">
        <f>K427*$W427</f>
        <v>0</v>
      </c>
      <c r="AA427" s="11">
        <f>P427*$W427</f>
        <v>240.85094400000006</v>
      </c>
    </row>
    <row r="428" spans="1:27" ht="15" x14ac:dyDescent="0.25">
      <c r="A428" s="9">
        <v>44663</v>
      </c>
      <c r="B428" s="26">
        <v>1</v>
      </c>
      <c r="C428" s="27">
        <v>8630.1</v>
      </c>
      <c r="D428" s="28">
        <v>15649</v>
      </c>
      <c r="E428" s="30">
        <f t="shared" si="52"/>
        <v>8630.1</v>
      </c>
      <c r="F428" s="31">
        <v>86280.300000000017</v>
      </c>
      <c r="G428" s="5">
        <v>2</v>
      </c>
      <c r="H428" s="25">
        <v>0</v>
      </c>
      <c r="I428" s="12">
        <v>15649</v>
      </c>
      <c r="J428" s="12">
        <f t="shared" si="53"/>
        <v>0</v>
      </c>
      <c r="K428" s="19">
        <v>0</v>
      </c>
      <c r="L428" s="26">
        <v>3</v>
      </c>
      <c r="M428" s="27">
        <v>0</v>
      </c>
      <c r="N428" s="28">
        <v>16727</v>
      </c>
      <c r="O428" s="28">
        <f t="shared" si="54"/>
        <v>0</v>
      </c>
      <c r="P428" s="35">
        <v>0</v>
      </c>
      <c r="Q428" s="14">
        <f t="shared" si="55"/>
        <v>8630.1</v>
      </c>
      <c r="R428" s="14">
        <f t="shared" si="56"/>
        <v>8630.1</v>
      </c>
      <c r="S428" s="39">
        <f>F428+K428+P428</f>
        <v>86280.300000000017</v>
      </c>
      <c r="T428" s="13">
        <f>SUM(Q399:Q428)/SUM(S399:S428)</f>
        <v>0.10099692185355356</v>
      </c>
      <c r="U428" s="13">
        <f>SUM(R399:R428)/SUM(S399:S428)</f>
        <v>9.9751062821300959E-2</v>
      </c>
      <c r="V428" s="13">
        <v>9.6000000000000002E-2</v>
      </c>
      <c r="W428" s="51">
        <f t="shared" si="57"/>
        <v>9.6000000000000002E-2</v>
      </c>
      <c r="X428" s="47">
        <f>S428*W428</f>
        <v>8282.9088000000011</v>
      </c>
      <c r="Y428" s="11">
        <f>F428*$W428</f>
        <v>8282.9088000000011</v>
      </c>
      <c r="Z428" s="11">
        <f>K428*$W428</f>
        <v>0</v>
      </c>
      <c r="AA428" s="11">
        <f>P428*$W428</f>
        <v>0</v>
      </c>
    </row>
    <row r="429" spans="1:27" ht="15" x14ac:dyDescent="0.25">
      <c r="A429" s="9">
        <v>44664</v>
      </c>
      <c r="B429" s="26">
        <v>1</v>
      </c>
      <c r="C429" s="27">
        <v>3548.8</v>
      </c>
      <c r="D429" s="28">
        <v>15649</v>
      </c>
      <c r="E429" s="30">
        <f t="shared" si="52"/>
        <v>3548.8</v>
      </c>
      <c r="F429" s="31">
        <v>10374.299999999999</v>
      </c>
      <c r="G429" s="5">
        <v>2</v>
      </c>
      <c r="H429" s="25">
        <v>0</v>
      </c>
      <c r="I429" s="12">
        <v>15649</v>
      </c>
      <c r="J429" s="12">
        <f t="shared" si="53"/>
        <v>0</v>
      </c>
      <c r="K429" s="19">
        <v>0</v>
      </c>
      <c r="L429" s="26">
        <v>3</v>
      </c>
      <c r="M429" s="27">
        <v>0</v>
      </c>
      <c r="N429" s="28">
        <v>16727</v>
      </c>
      <c r="O429" s="28">
        <f t="shared" si="54"/>
        <v>0</v>
      </c>
      <c r="P429" s="35">
        <v>0</v>
      </c>
      <c r="Q429" s="14">
        <f t="shared" si="55"/>
        <v>3548.8</v>
      </c>
      <c r="R429" s="14">
        <f t="shared" si="56"/>
        <v>3548.8</v>
      </c>
      <c r="S429" s="39">
        <f>F429+K429+P429</f>
        <v>10374.299999999999</v>
      </c>
      <c r="T429" s="13">
        <f>SUM(Q400:Q429)/SUM(S400:S429)</f>
        <v>0.1015505609668305</v>
      </c>
      <c r="U429" s="13">
        <f>SUM(R400:R429)/SUM(S400:S429)</f>
        <v>0.10027667961172272</v>
      </c>
      <c r="V429" s="13">
        <v>9.6000000000000002E-2</v>
      </c>
      <c r="W429" s="51">
        <f t="shared" si="57"/>
        <v>9.6000000000000002E-2</v>
      </c>
      <c r="X429" s="47">
        <f>S429*W429</f>
        <v>995.93279999999993</v>
      </c>
      <c r="Y429" s="11">
        <f>F429*$W429</f>
        <v>995.93279999999993</v>
      </c>
      <c r="Z429" s="11">
        <f>K429*$W429</f>
        <v>0</v>
      </c>
      <c r="AA429" s="11">
        <f>P429*$W429</f>
        <v>0</v>
      </c>
    </row>
    <row r="430" spans="1:27" ht="15" x14ac:dyDescent="0.25">
      <c r="A430" s="9">
        <v>44673</v>
      </c>
      <c r="B430" s="26">
        <v>1</v>
      </c>
      <c r="C430" s="27">
        <v>0</v>
      </c>
      <c r="D430" s="28">
        <v>15649</v>
      </c>
      <c r="E430" s="28">
        <f t="shared" si="52"/>
        <v>0</v>
      </c>
      <c r="F430" s="29">
        <v>0</v>
      </c>
      <c r="G430" s="5">
        <v>2</v>
      </c>
      <c r="H430" s="25">
        <v>0</v>
      </c>
      <c r="I430" s="12">
        <v>15649</v>
      </c>
      <c r="J430" s="12">
        <f t="shared" si="53"/>
        <v>0</v>
      </c>
      <c r="K430" s="19">
        <v>0</v>
      </c>
      <c r="L430" s="26">
        <v>3</v>
      </c>
      <c r="M430" s="27">
        <v>28.003</v>
      </c>
      <c r="N430" s="28">
        <v>16727</v>
      </c>
      <c r="O430" s="28">
        <f t="shared" si="54"/>
        <v>28.003</v>
      </c>
      <c r="P430" s="35">
        <v>1793.3009999999999</v>
      </c>
      <c r="Q430" s="14">
        <f t="shared" si="55"/>
        <v>28.003</v>
      </c>
      <c r="R430" s="14">
        <f t="shared" si="56"/>
        <v>28.003</v>
      </c>
      <c r="S430" s="39">
        <f>F430+K430+P430</f>
        <v>1793.3009999999999</v>
      </c>
      <c r="T430" s="13">
        <f>SUM(Q401:Q430)/SUM(S401:S430)</f>
        <v>0.10130686925571605</v>
      </c>
      <c r="U430" s="13">
        <f>SUM(R401:R430)/SUM(S401:S430)</f>
        <v>0.10000147577760278</v>
      </c>
      <c r="V430" s="13">
        <v>9.6000000000000002E-2</v>
      </c>
      <c r="W430" s="51">
        <f t="shared" si="57"/>
        <v>9.6000000000000002E-2</v>
      </c>
      <c r="X430" s="47">
        <f>S430*W430</f>
        <v>172.15689599999999</v>
      </c>
      <c r="Y430" s="11">
        <f>F430*$W430</f>
        <v>0</v>
      </c>
      <c r="Z430" s="11">
        <f>K430*$W430</f>
        <v>0</v>
      </c>
      <c r="AA430" s="11">
        <f>P430*$W430</f>
        <v>172.15689599999999</v>
      </c>
    </row>
    <row r="431" spans="1:27" ht="15" x14ac:dyDescent="0.25">
      <c r="A431" s="9">
        <v>44674</v>
      </c>
      <c r="B431" s="26">
        <v>1</v>
      </c>
      <c r="C431" s="27">
        <v>0</v>
      </c>
      <c r="D431" s="28">
        <v>15649</v>
      </c>
      <c r="E431" s="28">
        <f t="shared" si="52"/>
        <v>0</v>
      </c>
      <c r="F431" s="29">
        <v>0</v>
      </c>
      <c r="G431" s="5">
        <v>2</v>
      </c>
      <c r="H431" s="25">
        <v>0</v>
      </c>
      <c r="I431" s="12">
        <v>15649</v>
      </c>
      <c r="J431" s="12">
        <f t="shared" si="53"/>
        <v>0</v>
      </c>
      <c r="K431" s="19">
        <v>0</v>
      </c>
      <c r="L431" s="26">
        <v>3</v>
      </c>
      <c r="M431" s="27">
        <v>754.67700000000002</v>
      </c>
      <c r="N431" s="28">
        <v>16727</v>
      </c>
      <c r="O431" s="28">
        <f t="shared" si="54"/>
        <v>754.67700000000002</v>
      </c>
      <c r="P431" s="35">
        <v>10513.696</v>
      </c>
      <c r="Q431" s="14">
        <f t="shared" si="55"/>
        <v>754.67700000000002</v>
      </c>
      <c r="R431" s="14">
        <f t="shared" si="56"/>
        <v>754.67700000000002</v>
      </c>
      <c r="S431" s="39">
        <f>F431+K431+P431</f>
        <v>10513.696</v>
      </c>
      <c r="T431" s="13">
        <f>SUM(Q402:Q431)/SUM(S402:S431)</f>
        <v>0.10121565858539253</v>
      </c>
      <c r="U431" s="13">
        <f>SUM(R402:R431)/SUM(S402:S431)</f>
        <v>9.9880409123123695E-2</v>
      </c>
      <c r="V431" s="13">
        <v>9.6000000000000002E-2</v>
      </c>
      <c r="W431" s="51">
        <f t="shared" si="57"/>
        <v>9.6000000000000002E-2</v>
      </c>
      <c r="X431" s="47">
        <f>S431*W431</f>
        <v>1009.3148160000001</v>
      </c>
      <c r="Y431" s="11">
        <f>F431*$W431</f>
        <v>0</v>
      </c>
      <c r="Z431" s="11">
        <f>K431*$W431</f>
        <v>0</v>
      </c>
      <c r="AA431" s="11">
        <f>P431*$W431</f>
        <v>1009.3148160000001</v>
      </c>
    </row>
    <row r="432" spans="1:27" ht="15" x14ac:dyDescent="0.25">
      <c r="A432" s="9">
        <v>44675</v>
      </c>
      <c r="B432" s="26">
        <v>1</v>
      </c>
      <c r="C432" s="27">
        <v>0</v>
      </c>
      <c r="D432" s="28">
        <v>15649</v>
      </c>
      <c r="E432" s="28">
        <f t="shared" si="52"/>
        <v>0</v>
      </c>
      <c r="F432" s="29">
        <v>0</v>
      </c>
      <c r="G432" s="5">
        <v>2</v>
      </c>
      <c r="H432" s="25">
        <v>0</v>
      </c>
      <c r="I432" s="12">
        <v>15649</v>
      </c>
      <c r="J432" s="12">
        <f t="shared" si="53"/>
        <v>0</v>
      </c>
      <c r="K432" s="19">
        <v>0</v>
      </c>
      <c r="L432" s="26">
        <v>3</v>
      </c>
      <c r="M432" s="27">
        <v>10117.124000000002</v>
      </c>
      <c r="N432" s="28">
        <v>16727</v>
      </c>
      <c r="O432" s="28">
        <f t="shared" si="54"/>
        <v>10117.124000000002</v>
      </c>
      <c r="P432" s="35">
        <v>89535.391000000018</v>
      </c>
      <c r="Q432" s="14">
        <f t="shared" si="55"/>
        <v>10117.124000000002</v>
      </c>
      <c r="R432" s="14">
        <f t="shared" si="56"/>
        <v>10117.124000000002</v>
      </c>
      <c r="S432" s="39">
        <f>F432+K432+P432</f>
        <v>89535.391000000018</v>
      </c>
      <c r="T432" s="13">
        <f>SUM(Q403:Q432)/SUM(S403:S432)</f>
        <v>9.9157065422839252E-2</v>
      </c>
      <c r="U432" s="13">
        <f>SUM(R403:R432)/SUM(S403:S432)</f>
        <v>9.87582116103458E-2</v>
      </c>
      <c r="V432" s="13">
        <v>9.6000000000000002E-2</v>
      </c>
      <c r="W432" s="51">
        <f t="shared" si="57"/>
        <v>9.6000000000000002E-2</v>
      </c>
      <c r="X432" s="47">
        <f>S432*W432</f>
        <v>8595.3975360000022</v>
      </c>
      <c r="Y432" s="11">
        <f>F432*$W432</f>
        <v>0</v>
      </c>
      <c r="Z432" s="11">
        <f>K432*$W432</f>
        <v>0</v>
      </c>
      <c r="AA432" s="11">
        <f>P432*$W432</f>
        <v>8595.3975360000022</v>
      </c>
    </row>
    <row r="433" spans="1:27" ht="15" x14ac:dyDescent="0.25">
      <c r="A433" s="9">
        <v>44676</v>
      </c>
      <c r="B433" s="26">
        <v>1</v>
      </c>
      <c r="C433" s="27">
        <v>0</v>
      </c>
      <c r="D433" s="28">
        <v>15649</v>
      </c>
      <c r="E433" s="28">
        <f t="shared" si="52"/>
        <v>0</v>
      </c>
      <c r="F433" s="29">
        <v>0</v>
      </c>
      <c r="G433" s="5">
        <v>2</v>
      </c>
      <c r="H433" s="25">
        <v>0</v>
      </c>
      <c r="I433" s="12">
        <v>15649</v>
      </c>
      <c r="J433" s="12">
        <f t="shared" si="53"/>
        <v>0</v>
      </c>
      <c r="K433" s="19">
        <v>0</v>
      </c>
      <c r="L433" s="26">
        <v>3</v>
      </c>
      <c r="M433" s="27">
        <v>8020.637999999999</v>
      </c>
      <c r="N433" s="28">
        <v>16727</v>
      </c>
      <c r="O433" s="28">
        <f t="shared" si="54"/>
        <v>8020.637999999999</v>
      </c>
      <c r="P433" s="35">
        <v>80786.309999999983</v>
      </c>
      <c r="Q433" s="14">
        <f t="shared" si="55"/>
        <v>8020.637999999999</v>
      </c>
      <c r="R433" s="14">
        <f t="shared" si="56"/>
        <v>8020.637999999999</v>
      </c>
      <c r="S433" s="39">
        <f>F433+K433+P433</f>
        <v>80786.309999999983</v>
      </c>
      <c r="T433" s="13">
        <f>SUM(Q404:Q433)/SUM(S404:S433)</f>
        <v>9.72014041897801E-2</v>
      </c>
      <c r="U433" s="13">
        <f>SUM(R404:R433)/SUM(S404:S433)</f>
        <v>9.72014041897801E-2</v>
      </c>
      <c r="V433" s="13">
        <v>9.6000000000000002E-2</v>
      </c>
      <c r="W433" s="51">
        <f t="shared" si="57"/>
        <v>9.6000000000000002E-2</v>
      </c>
      <c r="X433" s="47">
        <f>S433*W433</f>
        <v>7755.4857599999987</v>
      </c>
      <c r="Y433" s="11">
        <f>F433*$W433</f>
        <v>0</v>
      </c>
      <c r="Z433" s="11">
        <f>K433*$W433</f>
        <v>0</v>
      </c>
      <c r="AA433" s="11">
        <f>P433*$W433</f>
        <v>7755.4857599999987</v>
      </c>
    </row>
    <row r="434" spans="1:27" ht="15" x14ac:dyDescent="0.25">
      <c r="A434" s="9">
        <v>44680</v>
      </c>
      <c r="B434" s="26">
        <v>1</v>
      </c>
      <c r="C434" s="27">
        <v>0</v>
      </c>
      <c r="D434" s="28">
        <v>15649</v>
      </c>
      <c r="E434" s="28">
        <f t="shared" si="52"/>
        <v>0</v>
      </c>
      <c r="F434" s="29">
        <v>0</v>
      </c>
      <c r="G434" s="5">
        <v>2</v>
      </c>
      <c r="H434" s="25">
        <v>0</v>
      </c>
      <c r="I434" s="12">
        <v>15649</v>
      </c>
      <c r="J434" s="12">
        <f t="shared" si="53"/>
        <v>0</v>
      </c>
      <c r="K434" s="19">
        <v>0</v>
      </c>
      <c r="L434" s="26">
        <v>3</v>
      </c>
      <c r="M434" s="27">
        <v>2014.7099999999996</v>
      </c>
      <c r="N434" s="28">
        <v>16727</v>
      </c>
      <c r="O434" s="28">
        <f t="shared" si="54"/>
        <v>2014.7099999999996</v>
      </c>
      <c r="P434" s="35">
        <v>23985.951999999997</v>
      </c>
      <c r="Q434" s="14">
        <f t="shared" si="55"/>
        <v>2014.7099999999996</v>
      </c>
      <c r="R434" s="14">
        <f t="shared" si="56"/>
        <v>2014.7099999999996</v>
      </c>
      <c r="S434" s="39">
        <f>F434+K434+P434</f>
        <v>23985.951999999997</v>
      </c>
      <c r="T434" s="13">
        <f>SUM(Q405:Q434)/SUM(S405:S434)</f>
        <v>9.7084266879233549E-2</v>
      </c>
      <c r="U434" s="13">
        <f>SUM(R405:R434)/SUM(S405:S434)</f>
        <v>9.7084266879233549E-2</v>
      </c>
      <c r="V434" s="13">
        <v>9.6000000000000002E-2</v>
      </c>
      <c r="W434" s="51">
        <f t="shared" si="57"/>
        <v>9.6000000000000002E-2</v>
      </c>
      <c r="X434" s="47">
        <f>S434*W434</f>
        <v>2302.6513919999998</v>
      </c>
      <c r="Y434" s="11">
        <f>F434*$W434</f>
        <v>0</v>
      </c>
      <c r="Z434" s="11">
        <f>K434*$W434</f>
        <v>0</v>
      </c>
      <c r="AA434" s="11">
        <f>P434*$W434</f>
        <v>2302.6513919999998</v>
      </c>
    </row>
    <row r="435" spans="1:27" ht="15" x14ac:dyDescent="0.25">
      <c r="A435" s="9">
        <v>44681</v>
      </c>
      <c r="B435" s="26">
        <v>1</v>
      </c>
      <c r="C435" s="27">
        <v>0</v>
      </c>
      <c r="D435" s="28">
        <v>15649</v>
      </c>
      <c r="E435" s="28">
        <f t="shared" si="52"/>
        <v>0</v>
      </c>
      <c r="F435" s="29">
        <v>0</v>
      </c>
      <c r="G435" s="5">
        <v>2</v>
      </c>
      <c r="H435" s="25">
        <v>0</v>
      </c>
      <c r="I435" s="12">
        <v>15649</v>
      </c>
      <c r="J435" s="12">
        <f t="shared" si="53"/>
        <v>0</v>
      </c>
      <c r="K435" s="19">
        <v>0</v>
      </c>
      <c r="L435" s="26">
        <v>3</v>
      </c>
      <c r="M435" s="27">
        <v>11672.634000000002</v>
      </c>
      <c r="N435" s="28">
        <v>16727</v>
      </c>
      <c r="O435" s="28">
        <f t="shared" si="54"/>
        <v>11672.634000000002</v>
      </c>
      <c r="P435" s="35">
        <v>126834.70099999999</v>
      </c>
      <c r="Q435" s="14">
        <f t="shared" si="55"/>
        <v>11672.634000000002</v>
      </c>
      <c r="R435" s="14">
        <f t="shared" si="56"/>
        <v>11672.634000000002</v>
      </c>
      <c r="S435" s="39">
        <f>F435+K435+P435</f>
        <v>126834.70099999999</v>
      </c>
      <c r="T435" s="13">
        <f>SUM(Q406:Q435)/SUM(S406:S435)</f>
        <v>9.6484463503329745E-2</v>
      </c>
      <c r="U435" s="13">
        <f>SUM(R406:R435)/SUM(S406:S435)</f>
        <v>9.6484463503329745E-2</v>
      </c>
      <c r="V435" s="13">
        <v>9.6000000000000002E-2</v>
      </c>
      <c r="W435" s="51">
        <f t="shared" si="57"/>
        <v>9.6000000000000002E-2</v>
      </c>
      <c r="X435" s="47">
        <f>S435*W435</f>
        <v>12176.131296</v>
      </c>
      <c r="Y435" s="11">
        <f>F435*$W435</f>
        <v>0</v>
      </c>
      <c r="Z435" s="11">
        <f>K435*$W435</f>
        <v>0</v>
      </c>
      <c r="AA435" s="11">
        <f>P435*$W435</f>
        <v>12176.131296</v>
      </c>
    </row>
    <row r="436" spans="1:27" ht="15" x14ac:dyDescent="0.25">
      <c r="A436" s="9">
        <v>44682</v>
      </c>
      <c r="B436" s="26">
        <v>1</v>
      </c>
      <c r="C436" s="27">
        <v>0</v>
      </c>
      <c r="D436" s="28">
        <v>15649</v>
      </c>
      <c r="E436" s="28">
        <f t="shared" si="52"/>
        <v>0</v>
      </c>
      <c r="F436" s="29">
        <v>0</v>
      </c>
      <c r="G436" s="5">
        <v>2</v>
      </c>
      <c r="H436" s="25">
        <v>0</v>
      </c>
      <c r="I436" s="12">
        <v>15649</v>
      </c>
      <c r="J436" s="12">
        <f t="shared" si="53"/>
        <v>0</v>
      </c>
      <c r="K436" s="19">
        <v>0</v>
      </c>
      <c r="L436" s="26">
        <v>3</v>
      </c>
      <c r="M436" s="27">
        <v>11391.402</v>
      </c>
      <c r="N436" s="28">
        <v>16727</v>
      </c>
      <c r="O436" s="28">
        <f t="shared" si="54"/>
        <v>11391.402</v>
      </c>
      <c r="P436" s="35">
        <v>125312.54099999998</v>
      </c>
      <c r="Q436" s="14">
        <f t="shared" si="55"/>
        <v>11391.402</v>
      </c>
      <c r="R436" s="14">
        <f t="shared" si="56"/>
        <v>11391.402</v>
      </c>
      <c r="S436" s="39">
        <f>F436+K436+P436</f>
        <v>125312.54099999998</v>
      </c>
      <c r="T436" s="13">
        <f>SUM(Q407:Q436)/SUM(S407:S436)</f>
        <v>9.6270204768830164E-2</v>
      </c>
      <c r="U436" s="13">
        <f>SUM(R407:R436)/SUM(S407:S436)</f>
        <v>9.6270204768830164E-2</v>
      </c>
      <c r="V436" s="13">
        <v>9.6000000000000002E-2</v>
      </c>
      <c r="W436" s="51">
        <f t="shared" si="57"/>
        <v>9.6000000000000002E-2</v>
      </c>
      <c r="X436" s="47">
        <f>S436*W436</f>
        <v>12030.003935999999</v>
      </c>
      <c r="Y436" s="11">
        <f>F436*$W436</f>
        <v>0</v>
      </c>
      <c r="Z436" s="11">
        <f>K436*$W436</f>
        <v>0</v>
      </c>
      <c r="AA436" s="11">
        <f>P436*$W436</f>
        <v>12030.003935999999</v>
      </c>
    </row>
    <row r="437" spans="1:27" ht="15" x14ac:dyDescent="0.25">
      <c r="A437" s="9">
        <v>44683</v>
      </c>
      <c r="B437" s="26">
        <v>1</v>
      </c>
      <c r="C437" s="27">
        <v>0</v>
      </c>
      <c r="D437" s="28">
        <v>15649</v>
      </c>
      <c r="E437" s="28">
        <f t="shared" si="52"/>
        <v>0</v>
      </c>
      <c r="F437" s="29">
        <v>0</v>
      </c>
      <c r="G437" s="5">
        <v>2</v>
      </c>
      <c r="H437" s="25">
        <v>0</v>
      </c>
      <c r="I437" s="12">
        <v>15649</v>
      </c>
      <c r="J437" s="12">
        <f t="shared" si="53"/>
        <v>0</v>
      </c>
      <c r="K437" s="19">
        <v>0</v>
      </c>
      <c r="L437" s="26">
        <v>3</v>
      </c>
      <c r="M437" s="27">
        <v>12606.188000000002</v>
      </c>
      <c r="N437" s="28">
        <v>16727</v>
      </c>
      <c r="O437" s="28">
        <f t="shared" si="54"/>
        <v>12606.188000000002</v>
      </c>
      <c r="P437" s="35">
        <v>122970.15700000001</v>
      </c>
      <c r="Q437" s="14">
        <f t="shared" si="55"/>
        <v>12606.188000000002</v>
      </c>
      <c r="R437" s="14">
        <f t="shared" si="56"/>
        <v>12606.188000000002</v>
      </c>
      <c r="S437" s="39">
        <f>F437+K437+P437</f>
        <v>122970.15700000001</v>
      </c>
      <c r="T437" s="13">
        <f>SUM(Q408:Q437)/SUM(S408:S437)</f>
        <v>9.6256223063249186E-2</v>
      </c>
      <c r="U437" s="13">
        <f>SUM(R408:R437)/SUM(S408:S437)</f>
        <v>9.6256223063249186E-2</v>
      </c>
      <c r="V437" s="13">
        <v>9.6000000000000002E-2</v>
      </c>
      <c r="W437" s="51">
        <f t="shared" si="57"/>
        <v>9.6000000000000002E-2</v>
      </c>
      <c r="X437" s="47">
        <f>S437*W437</f>
        <v>11805.135072000001</v>
      </c>
      <c r="Y437" s="11">
        <f>F437*$W437</f>
        <v>0</v>
      </c>
      <c r="Z437" s="11">
        <f>K437*$W437</f>
        <v>0</v>
      </c>
      <c r="AA437" s="11">
        <f>P437*$W437</f>
        <v>11805.135072000001</v>
      </c>
    </row>
    <row r="438" spans="1:27" ht="15" x14ac:dyDescent="0.25">
      <c r="A438" s="9">
        <v>44684</v>
      </c>
      <c r="B438" s="26">
        <v>1</v>
      </c>
      <c r="C438" s="27">
        <v>0</v>
      </c>
      <c r="D438" s="28">
        <v>15649</v>
      </c>
      <c r="E438" s="28">
        <f t="shared" si="52"/>
        <v>0</v>
      </c>
      <c r="F438" s="29">
        <v>0</v>
      </c>
      <c r="G438" s="5">
        <v>2</v>
      </c>
      <c r="H438" s="25">
        <v>0</v>
      </c>
      <c r="I438" s="12">
        <v>15649</v>
      </c>
      <c r="J438" s="12">
        <f t="shared" si="53"/>
        <v>0</v>
      </c>
      <c r="K438" s="19">
        <v>0</v>
      </c>
      <c r="L438" s="26">
        <v>3</v>
      </c>
      <c r="M438" s="27">
        <v>11587.574000000002</v>
      </c>
      <c r="N438" s="28">
        <v>16727</v>
      </c>
      <c r="O438" s="28">
        <f t="shared" si="54"/>
        <v>11587.574000000002</v>
      </c>
      <c r="P438" s="35">
        <v>125855.11600000002</v>
      </c>
      <c r="Q438" s="14">
        <f t="shared" si="55"/>
        <v>11587.574000000002</v>
      </c>
      <c r="R438" s="14">
        <f t="shared" si="56"/>
        <v>11587.574000000002</v>
      </c>
      <c r="S438" s="39">
        <f>F438+K438+P438</f>
        <v>125855.11600000002</v>
      </c>
      <c r="T438" s="13">
        <f>SUM(Q409:Q438)/SUM(S409:S438)</f>
        <v>9.6420418843409003E-2</v>
      </c>
      <c r="U438" s="13">
        <f>SUM(R409:R438)/SUM(S409:S438)</f>
        <v>9.6420418843409003E-2</v>
      </c>
      <c r="V438" s="13">
        <v>9.6000000000000002E-2</v>
      </c>
      <c r="W438" s="51">
        <f t="shared" si="57"/>
        <v>9.6000000000000002E-2</v>
      </c>
      <c r="X438" s="47">
        <f>S438*W438</f>
        <v>12082.091136000003</v>
      </c>
      <c r="Y438" s="11">
        <f>F438*$W438</f>
        <v>0</v>
      </c>
      <c r="Z438" s="11">
        <f>K438*$W438</f>
        <v>0</v>
      </c>
      <c r="AA438" s="11">
        <f>P438*$W438</f>
        <v>12082.091136000003</v>
      </c>
    </row>
    <row r="439" spans="1:27" ht="15" x14ac:dyDescent="0.25">
      <c r="A439" s="9">
        <v>44685</v>
      </c>
      <c r="B439" s="26">
        <v>1</v>
      </c>
      <c r="C439" s="27">
        <v>0</v>
      </c>
      <c r="D439" s="28">
        <v>15649</v>
      </c>
      <c r="E439" s="28">
        <f t="shared" si="52"/>
        <v>0</v>
      </c>
      <c r="F439" s="29">
        <v>0</v>
      </c>
      <c r="G439" s="5">
        <v>2</v>
      </c>
      <c r="H439" s="25">
        <v>0</v>
      </c>
      <c r="I439" s="12">
        <v>15649</v>
      </c>
      <c r="J439" s="12">
        <f t="shared" si="53"/>
        <v>0</v>
      </c>
      <c r="K439" s="19">
        <v>0</v>
      </c>
      <c r="L439" s="26">
        <v>3</v>
      </c>
      <c r="M439" s="27">
        <v>12170.457</v>
      </c>
      <c r="N439" s="28">
        <v>16727</v>
      </c>
      <c r="O439" s="28">
        <f t="shared" si="54"/>
        <v>12170.457</v>
      </c>
      <c r="P439" s="35">
        <v>125538.63199999998</v>
      </c>
      <c r="Q439" s="14">
        <f t="shared" si="55"/>
        <v>12170.457</v>
      </c>
      <c r="R439" s="14">
        <f t="shared" si="56"/>
        <v>12170.457</v>
      </c>
      <c r="S439" s="39">
        <f>F439+K439+P439</f>
        <v>125538.63199999998</v>
      </c>
      <c r="T439" s="13">
        <f>SUM(Q410:Q439)/SUM(S410:S439)</f>
        <v>9.6533590217024817E-2</v>
      </c>
      <c r="U439" s="13">
        <f>SUM(R410:R439)/SUM(S410:S439)</f>
        <v>9.6533590217024817E-2</v>
      </c>
      <c r="V439" s="13">
        <v>9.6000000000000002E-2</v>
      </c>
      <c r="W439" s="51">
        <f t="shared" si="57"/>
        <v>9.6000000000000002E-2</v>
      </c>
      <c r="X439" s="47">
        <f>S439*W439</f>
        <v>12051.708671999999</v>
      </c>
      <c r="Y439" s="11">
        <f>F439*$W439</f>
        <v>0</v>
      </c>
      <c r="Z439" s="11">
        <f>K439*$W439</f>
        <v>0</v>
      </c>
      <c r="AA439" s="11">
        <f>P439*$W439</f>
        <v>12051.708671999999</v>
      </c>
    </row>
    <row r="440" spans="1:27" ht="15" x14ac:dyDescent="0.25">
      <c r="A440" s="9">
        <v>44686</v>
      </c>
      <c r="B440" s="26">
        <v>1</v>
      </c>
      <c r="C440" s="27">
        <v>0</v>
      </c>
      <c r="D440" s="28">
        <v>15649</v>
      </c>
      <c r="E440" s="28">
        <f t="shared" si="52"/>
        <v>0</v>
      </c>
      <c r="F440" s="29">
        <v>0</v>
      </c>
      <c r="G440" s="5">
        <v>2</v>
      </c>
      <c r="H440" s="25">
        <v>0</v>
      </c>
      <c r="I440" s="12">
        <v>15649</v>
      </c>
      <c r="J440" s="12">
        <f t="shared" si="53"/>
        <v>0</v>
      </c>
      <c r="K440" s="19">
        <v>0</v>
      </c>
      <c r="L440" s="26">
        <v>3</v>
      </c>
      <c r="M440" s="27">
        <v>12046.412</v>
      </c>
      <c r="N440" s="28">
        <v>16727</v>
      </c>
      <c r="O440" s="28">
        <f t="shared" si="54"/>
        <v>12046.412</v>
      </c>
      <c r="P440" s="35">
        <v>122111.77799999999</v>
      </c>
      <c r="Q440" s="14">
        <f t="shared" si="55"/>
        <v>12046.412</v>
      </c>
      <c r="R440" s="14">
        <f t="shared" si="56"/>
        <v>12046.412</v>
      </c>
      <c r="S440" s="39">
        <f>F440+K440+P440</f>
        <v>122111.77799999999</v>
      </c>
      <c r="T440" s="13">
        <f>SUM(Q411:Q440)/SUM(S411:S440)</f>
        <v>9.6708250991947464E-2</v>
      </c>
      <c r="U440" s="13">
        <f>SUM(R411:R440)/SUM(S411:S440)</f>
        <v>9.6708250991947464E-2</v>
      </c>
      <c r="V440" s="13">
        <v>9.6000000000000002E-2</v>
      </c>
      <c r="W440" s="51">
        <f t="shared" si="57"/>
        <v>9.6000000000000002E-2</v>
      </c>
      <c r="X440" s="47">
        <f>S440*W440</f>
        <v>11722.730688</v>
      </c>
      <c r="Y440" s="11">
        <f>F440*$W440</f>
        <v>0</v>
      </c>
      <c r="Z440" s="11">
        <f>K440*$W440</f>
        <v>0</v>
      </c>
      <c r="AA440" s="11">
        <f>P440*$W440</f>
        <v>11722.730688</v>
      </c>
    </row>
    <row r="441" spans="1:27" ht="15" x14ac:dyDescent="0.25">
      <c r="A441" s="9">
        <v>44687</v>
      </c>
      <c r="B441" s="26">
        <v>1</v>
      </c>
      <c r="C441" s="27">
        <v>0</v>
      </c>
      <c r="D441" s="28">
        <v>15649</v>
      </c>
      <c r="E441" s="28">
        <f t="shared" si="52"/>
        <v>0</v>
      </c>
      <c r="F441" s="29">
        <v>0</v>
      </c>
      <c r="G441" s="5">
        <v>2</v>
      </c>
      <c r="H441" s="25">
        <v>0</v>
      </c>
      <c r="I441" s="12">
        <v>15649</v>
      </c>
      <c r="J441" s="12">
        <f t="shared" si="53"/>
        <v>0</v>
      </c>
      <c r="K441" s="19">
        <v>0</v>
      </c>
      <c r="L441" s="26">
        <v>3</v>
      </c>
      <c r="M441" s="27">
        <v>12018.212</v>
      </c>
      <c r="N441" s="28">
        <v>16727</v>
      </c>
      <c r="O441" s="28">
        <f t="shared" si="54"/>
        <v>12018.212</v>
      </c>
      <c r="P441" s="35">
        <v>123610.76300000001</v>
      </c>
      <c r="Q441" s="14">
        <f t="shared" si="55"/>
        <v>12018.212</v>
      </c>
      <c r="R441" s="14">
        <f t="shared" si="56"/>
        <v>12018.212</v>
      </c>
      <c r="S441" s="39">
        <f>F441+K441+P441</f>
        <v>123610.76300000001</v>
      </c>
      <c r="T441" s="13">
        <f>SUM(Q412:Q441)/SUM(S412:S441)</f>
        <v>9.6777463405588751E-2</v>
      </c>
      <c r="U441" s="13">
        <f>SUM(R412:R441)/SUM(S412:S441)</f>
        <v>9.6777463405588751E-2</v>
      </c>
      <c r="V441" s="13">
        <v>9.6000000000000002E-2</v>
      </c>
      <c r="W441" s="51">
        <f t="shared" si="57"/>
        <v>9.6000000000000002E-2</v>
      </c>
      <c r="X441" s="47">
        <f>S441*W441</f>
        <v>11866.633248</v>
      </c>
      <c r="Y441" s="11">
        <f>F441*$W441</f>
        <v>0</v>
      </c>
      <c r="Z441" s="11">
        <f>K441*$W441</f>
        <v>0</v>
      </c>
      <c r="AA441" s="11">
        <f>P441*$W441</f>
        <v>11866.633248</v>
      </c>
    </row>
    <row r="442" spans="1:27" ht="15" x14ac:dyDescent="0.25">
      <c r="A442" s="9">
        <v>44688</v>
      </c>
      <c r="B442" s="26">
        <v>1</v>
      </c>
      <c r="C442" s="27">
        <v>0</v>
      </c>
      <c r="D442" s="28">
        <v>15649</v>
      </c>
      <c r="E442" s="28">
        <f t="shared" si="52"/>
        <v>0</v>
      </c>
      <c r="F442" s="29">
        <v>0</v>
      </c>
      <c r="G442" s="5">
        <v>2</v>
      </c>
      <c r="H442" s="25">
        <v>0</v>
      </c>
      <c r="I442" s="12">
        <v>15649</v>
      </c>
      <c r="J442" s="12">
        <f t="shared" si="53"/>
        <v>0</v>
      </c>
      <c r="K442" s="19">
        <v>0</v>
      </c>
      <c r="L442" s="26">
        <v>3</v>
      </c>
      <c r="M442" s="27">
        <v>11450.866000000002</v>
      </c>
      <c r="N442" s="28">
        <v>16727</v>
      </c>
      <c r="O442" s="28">
        <f t="shared" si="54"/>
        <v>11450.866000000002</v>
      </c>
      <c r="P442" s="35">
        <v>118588.22300000001</v>
      </c>
      <c r="Q442" s="14">
        <f t="shared" si="55"/>
        <v>11450.866000000002</v>
      </c>
      <c r="R442" s="14">
        <f t="shared" si="56"/>
        <v>11450.866000000002</v>
      </c>
      <c r="S442" s="39">
        <f>F442+K442+P442</f>
        <v>118588.22300000001</v>
      </c>
      <c r="T442" s="13">
        <f>SUM(Q413:Q442)/SUM(S413:S442)</f>
        <v>9.6847210936072348E-2</v>
      </c>
      <c r="U442" s="13">
        <f>SUM(R413:R442)/SUM(S413:S442)</f>
        <v>9.6847210936072348E-2</v>
      </c>
      <c r="V442" s="13">
        <v>9.6000000000000002E-2</v>
      </c>
      <c r="W442" s="51">
        <f t="shared" si="57"/>
        <v>9.6000000000000002E-2</v>
      </c>
      <c r="X442" s="47">
        <f>S442*W442</f>
        <v>11384.469408000001</v>
      </c>
      <c r="Y442" s="11">
        <f>F442*$W442</f>
        <v>0</v>
      </c>
      <c r="Z442" s="11">
        <f>K442*$W442</f>
        <v>0</v>
      </c>
      <c r="AA442" s="11">
        <f>P442*$W442</f>
        <v>11384.469408000001</v>
      </c>
    </row>
    <row r="443" spans="1:27" ht="15" x14ac:dyDescent="0.25">
      <c r="A443" s="9">
        <v>44689</v>
      </c>
      <c r="B443" s="26">
        <v>1</v>
      </c>
      <c r="C443" s="27">
        <v>0</v>
      </c>
      <c r="D443" s="28">
        <v>15649</v>
      </c>
      <c r="E443" s="28">
        <f t="shared" si="52"/>
        <v>0</v>
      </c>
      <c r="F443" s="29">
        <v>0</v>
      </c>
      <c r="G443" s="5">
        <v>2</v>
      </c>
      <c r="H443" s="25">
        <v>0</v>
      </c>
      <c r="I443" s="12">
        <v>15649</v>
      </c>
      <c r="J443" s="12">
        <f t="shared" si="53"/>
        <v>0</v>
      </c>
      <c r="K443" s="19">
        <v>0</v>
      </c>
      <c r="L443" s="26">
        <v>3</v>
      </c>
      <c r="M443" s="27">
        <v>11485.893999999998</v>
      </c>
      <c r="N443" s="28">
        <v>16727</v>
      </c>
      <c r="O443" s="28">
        <f t="shared" si="54"/>
        <v>11485.893999999998</v>
      </c>
      <c r="P443" s="35">
        <v>114984.924</v>
      </c>
      <c r="Q443" s="14">
        <f t="shared" si="55"/>
        <v>11485.893999999998</v>
      </c>
      <c r="R443" s="14">
        <f t="shared" si="56"/>
        <v>11485.893999999998</v>
      </c>
      <c r="S443" s="39">
        <f>F443+K443+P443</f>
        <v>114984.924</v>
      </c>
      <c r="T443" s="13">
        <f>SUM(Q414:Q443)/SUM(S414:S443)</f>
        <v>9.7066317984499065E-2</v>
      </c>
      <c r="U443" s="13">
        <f>SUM(R414:R443)/SUM(S414:S443)</f>
        <v>9.7066317984499065E-2</v>
      </c>
      <c r="V443" s="13">
        <v>9.6000000000000002E-2</v>
      </c>
      <c r="W443" s="51">
        <f t="shared" si="57"/>
        <v>9.6000000000000002E-2</v>
      </c>
      <c r="X443" s="47">
        <f>S443*W443</f>
        <v>11038.552704</v>
      </c>
      <c r="Y443" s="11">
        <f>F443*$W443</f>
        <v>0</v>
      </c>
      <c r="Z443" s="11">
        <f>K443*$W443</f>
        <v>0</v>
      </c>
      <c r="AA443" s="11">
        <f>P443*$W443</f>
        <v>11038.552704</v>
      </c>
    </row>
    <row r="444" spans="1:27" ht="15" x14ac:dyDescent="0.25">
      <c r="A444" s="9">
        <v>44690</v>
      </c>
      <c r="B444" s="26">
        <v>1</v>
      </c>
      <c r="C444" s="27">
        <v>0</v>
      </c>
      <c r="D444" s="28">
        <v>15649</v>
      </c>
      <c r="E444" s="28">
        <f t="shared" si="52"/>
        <v>0</v>
      </c>
      <c r="F444" s="29">
        <v>0</v>
      </c>
      <c r="G444" s="5">
        <v>2</v>
      </c>
      <c r="H444" s="25">
        <v>0</v>
      </c>
      <c r="I444" s="12">
        <v>15649</v>
      </c>
      <c r="J444" s="12">
        <f t="shared" si="53"/>
        <v>0</v>
      </c>
      <c r="K444" s="19">
        <v>0</v>
      </c>
      <c r="L444" s="26">
        <v>3</v>
      </c>
      <c r="M444" s="27">
        <v>12689.132000000001</v>
      </c>
      <c r="N444" s="28">
        <v>16727</v>
      </c>
      <c r="O444" s="28">
        <f t="shared" si="54"/>
        <v>12689.132000000001</v>
      </c>
      <c r="P444" s="35">
        <v>113084.23599999999</v>
      </c>
      <c r="Q444" s="14">
        <f t="shared" si="55"/>
        <v>12689.132000000001</v>
      </c>
      <c r="R444" s="14">
        <f t="shared" si="56"/>
        <v>12689.132000000001</v>
      </c>
      <c r="S444" s="39">
        <f>F444+K444+P444</f>
        <v>113084.23599999999</v>
      </c>
      <c r="T444" s="13">
        <f>SUM(Q415:Q444)/SUM(S415:S444)</f>
        <v>9.7652489237695497E-2</v>
      </c>
      <c r="U444" s="13">
        <f>SUM(R415:R444)/SUM(S415:S444)</f>
        <v>9.7652489237695497E-2</v>
      </c>
      <c r="V444" s="13">
        <v>9.6000000000000002E-2</v>
      </c>
      <c r="W444" s="51">
        <f t="shared" si="57"/>
        <v>9.6000000000000002E-2</v>
      </c>
      <c r="X444" s="47">
        <f>S444*W444</f>
        <v>10856.086655999999</v>
      </c>
      <c r="Y444" s="11">
        <f>F444*$W444</f>
        <v>0</v>
      </c>
      <c r="Z444" s="11">
        <f>K444*$W444</f>
        <v>0</v>
      </c>
      <c r="AA444" s="11">
        <f>P444*$W444</f>
        <v>10856.086655999999</v>
      </c>
    </row>
    <row r="445" spans="1:27" ht="15" x14ac:dyDescent="0.25">
      <c r="A445" s="9">
        <v>44691</v>
      </c>
      <c r="B445" s="26">
        <v>1</v>
      </c>
      <c r="C445" s="27">
        <v>0</v>
      </c>
      <c r="D445" s="28">
        <v>15649</v>
      </c>
      <c r="E445" s="28">
        <f t="shared" si="52"/>
        <v>0</v>
      </c>
      <c r="F445" s="29">
        <v>0</v>
      </c>
      <c r="G445" s="5">
        <v>2</v>
      </c>
      <c r="H445" s="25">
        <v>0</v>
      </c>
      <c r="I445" s="12">
        <v>15649</v>
      </c>
      <c r="J445" s="12">
        <f t="shared" si="53"/>
        <v>0</v>
      </c>
      <c r="K445" s="19">
        <v>0</v>
      </c>
      <c r="L445" s="26">
        <v>3</v>
      </c>
      <c r="M445" s="27">
        <v>11041.870999999999</v>
      </c>
      <c r="N445" s="28">
        <v>16727</v>
      </c>
      <c r="O445" s="28">
        <f t="shared" si="54"/>
        <v>11041.870999999999</v>
      </c>
      <c r="P445" s="35">
        <v>112362.766</v>
      </c>
      <c r="Q445" s="14">
        <f t="shared" si="55"/>
        <v>11041.870999999999</v>
      </c>
      <c r="R445" s="14">
        <f t="shared" si="56"/>
        <v>11041.870999999999</v>
      </c>
      <c r="S445" s="39">
        <f>F445+K445+P445</f>
        <v>112362.766</v>
      </c>
      <c r="T445" s="13">
        <f>SUM(Q416:Q445)/SUM(S416:S445)</f>
        <v>9.7874025249771207E-2</v>
      </c>
      <c r="U445" s="13">
        <f>SUM(R416:R445)/SUM(S416:S445)</f>
        <v>9.7874025249771207E-2</v>
      </c>
      <c r="V445" s="13">
        <v>9.6000000000000002E-2</v>
      </c>
      <c r="W445" s="51">
        <f t="shared" si="57"/>
        <v>9.6000000000000002E-2</v>
      </c>
      <c r="X445" s="47">
        <f>S445*W445</f>
        <v>10786.825536</v>
      </c>
      <c r="Y445" s="11">
        <f>F445*$W445</f>
        <v>0</v>
      </c>
      <c r="Z445" s="11">
        <f>K445*$W445</f>
        <v>0</v>
      </c>
      <c r="AA445" s="11">
        <f>P445*$W445</f>
        <v>10786.825536</v>
      </c>
    </row>
    <row r="446" spans="1:27" ht="15" x14ac:dyDescent="0.25">
      <c r="A446" s="9">
        <v>44692</v>
      </c>
      <c r="B446" s="26">
        <v>1</v>
      </c>
      <c r="C446" s="27">
        <v>0</v>
      </c>
      <c r="D446" s="28">
        <v>15649</v>
      </c>
      <c r="E446" s="28">
        <f t="shared" si="52"/>
        <v>0</v>
      </c>
      <c r="F446" s="29">
        <v>0</v>
      </c>
      <c r="G446" s="5">
        <v>2</v>
      </c>
      <c r="H446" s="25">
        <v>0</v>
      </c>
      <c r="I446" s="12">
        <v>15649</v>
      </c>
      <c r="J446" s="12">
        <f t="shared" si="53"/>
        <v>0</v>
      </c>
      <c r="K446" s="19">
        <v>0</v>
      </c>
      <c r="L446" s="26">
        <v>3</v>
      </c>
      <c r="M446" s="27">
        <v>10929.618999999999</v>
      </c>
      <c r="N446" s="28">
        <v>16727</v>
      </c>
      <c r="O446" s="28">
        <f t="shared" si="54"/>
        <v>10929.618999999999</v>
      </c>
      <c r="P446" s="35">
        <v>111147.94600000001</v>
      </c>
      <c r="Q446" s="14">
        <f t="shared" si="55"/>
        <v>10929.618999999999</v>
      </c>
      <c r="R446" s="14">
        <f t="shared" si="56"/>
        <v>10929.618999999999</v>
      </c>
      <c r="S446" s="39">
        <f>F446+K446+P446</f>
        <v>111147.94600000001</v>
      </c>
      <c r="T446" s="13">
        <f>SUM(Q417:Q446)/SUM(S417:S446)</f>
        <v>9.8152011884426696E-2</v>
      </c>
      <c r="U446" s="13">
        <f>SUM(R417:R446)/SUM(S417:S446)</f>
        <v>9.8152011884426696E-2</v>
      </c>
      <c r="V446" s="13">
        <v>9.6000000000000002E-2</v>
      </c>
      <c r="W446" s="51">
        <f t="shared" si="57"/>
        <v>9.6000000000000002E-2</v>
      </c>
      <c r="X446" s="47">
        <f>S446*W446</f>
        <v>10670.202816000001</v>
      </c>
      <c r="Y446" s="11">
        <f>F446*$W446</f>
        <v>0</v>
      </c>
      <c r="Z446" s="11">
        <f>K446*$W446</f>
        <v>0</v>
      </c>
      <c r="AA446" s="11">
        <f>P446*$W446</f>
        <v>10670.202816000001</v>
      </c>
    </row>
    <row r="447" spans="1:27" ht="15" x14ac:dyDescent="0.25">
      <c r="A447" s="9">
        <v>44693</v>
      </c>
      <c r="B447" s="26">
        <v>1</v>
      </c>
      <c r="C447" s="27">
        <v>0</v>
      </c>
      <c r="D447" s="28">
        <v>15649</v>
      </c>
      <c r="E447" s="28">
        <f t="shared" si="52"/>
        <v>0</v>
      </c>
      <c r="F447" s="29">
        <v>0</v>
      </c>
      <c r="G447" s="5">
        <v>2</v>
      </c>
      <c r="H447" s="25">
        <v>0</v>
      </c>
      <c r="I447" s="12">
        <v>15649</v>
      </c>
      <c r="J447" s="12">
        <f t="shared" si="53"/>
        <v>0</v>
      </c>
      <c r="K447" s="19">
        <v>0</v>
      </c>
      <c r="L447" s="26">
        <v>3</v>
      </c>
      <c r="M447" s="27">
        <v>10676.352999999999</v>
      </c>
      <c r="N447" s="28">
        <v>16727</v>
      </c>
      <c r="O447" s="28">
        <f t="shared" si="54"/>
        <v>10676.352999999999</v>
      </c>
      <c r="P447" s="35">
        <v>107257.09699999999</v>
      </c>
      <c r="Q447" s="14">
        <f t="shared" si="55"/>
        <v>10676.352999999999</v>
      </c>
      <c r="R447" s="14">
        <f t="shared" si="56"/>
        <v>10676.352999999999</v>
      </c>
      <c r="S447" s="39">
        <f>F447+K447+P447</f>
        <v>107257.09699999999</v>
      </c>
      <c r="T447" s="13">
        <f>SUM(Q418:Q447)/SUM(S418:S447)</f>
        <v>9.8129496174884243E-2</v>
      </c>
      <c r="U447" s="13">
        <f>SUM(R418:R447)/SUM(S418:S447)</f>
        <v>9.8129496174884243E-2</v>
      </c>
      <c r="V447" s="13">
        <v>9.6000000000000002E-2</v>
      </c>
      <c r="W447" s="51">
        <f t="shared" si="57"/>
        <v>9.6000000000000002E-2</v>
      </c>
      <c r="X447" s="47">
        <f>S447*W447</f>
        <v>10296.681311999999</v>
      </c>
      <c r="Y447" s="11">
        <f>F447*$W447</f>
        <v>0</v>
      </c>
      <c r="Z447" s="11">
        <f>K447*$W447</f>
        <v>0</v>
      </c>
      <c r="AA447" s="11">
        <f>P447*$W447</f>
        <v>10296.681311999999</v>
      </c>
    </row>
    <row r="448" spans="1:27" ht="15" x14ac:dyDescent="0.25">
      <c r="A448" s="9">
        <v>44694</v>
      </c>
      <c r="B448" s="26">
        <v>1</v>
      </c>
      <c r="C448" s="27">
        <v>0</v>
      </c>
      <c r="D448" s="28">
        <v>15649</v>
      </c>
      <c r="E448" s="28">
        <f t="shared" si="52"/>
        <v>0</v>
      </c>
      <c r="F448" s="29">
        <v>0</v>
      </c>
      <c r="G448" s="5">
        <v>2</v>
      </c>
      <c r="H448" s="25">
        <v>0</v>
      </c>
      <c r="I448" s="12">
        <v>15649</v>
      </c>
      <c r="J448" s="12">
        <f t="shared" si="53"/>
        <v>0</v>
      </c>
      <c r="K448" s="19">
        <v>0</v>
      </c>
      <c r="L448" s="26">
        <v>3</v>
      </c>
      <c r="M448" s="27">
        <v>10585.512000000001</v>
      </c>
      <c r="N448" s="28">
        <v>16727</v>
      </c>
      <c r="O448" s="28">
        <f t="shared" si="54"/>
        <v>10585.512000000001</v>
      </c>
      <c r="P448" s="35">
        <v>106856.71399999998</v>
      </c>
      <c r="Q448" s="14">
        <f t="shared" si="55"/>
        <v>10585.512000000001</v>
      </c>
      <c r="R448" s="14">
        <f t="shared" si="56"/>
        <v>10585.512000000001</v>
      </c>
      <c r="S448" s="39">
        <f>F448+K448+P448</f>
        <v>106856.71399999998</v>
      </c>
      <c r="T448" s="13">
        <f>SUM(Q419:Q448)/SUM(S419:S448)</f>
        <v>9.8337918821189876E-2</v>
      </c>
      <c r="U448" s="13">
        <f>SUM(R419:R448)/SUM(S419:S448)</f>
        <v>9.8337918821189876E-2</v>
      </c>
      <c r="V448" s="13">
        <v>9.6000000000000002E-2</v>
      </c>
      <c r="W448" s="51">
        <f t="shared" si="57"/>
        <v>9.6000000000000002E-2</v>
      </c>
      <c r="X448" s="47">
        <f>S448*W448</f>
        <v>10258.244543999997</v>
      </c>
      <c r="Y448" s="11">
        <f>F448*$W448</f>
        <v>0</v>
      </c>
      <c r="Z448" s="11">
        <f>K448*$W448</f>
        <v>0</v>
      </c>
      <c r="AA448" s="11">
        <f>P448*$W448</f>
        <v>10258.244543999997</v>
      </c>
    </row>
    <row r="449" spans="1:27" ht="15" x14ac:dyDescent="0.25">
      <c r="A449" s="9">
        <v>44695</v>
      </c>
      <c r="B449" s="26">
        <v>1</v>
      </c>
      <c r="C449" s="27">
        <v>0</v>
      </c>
      <c r="D449" s="28">
        <v>15649</v>
      </c>
      <c r="E449" s="28">
        <f t="shared" si="52"/>
        <v>0</v>
      </c>
      <c r="F449" s="29">
        <v>0</v>
      </c>
      <c r="G449" s="5">
        <v>2</v>
      </c>
      <c r="H449" s="25">
        <v>0</v>
      </c>
      <c r="I449" s="12">
        <v>15649</v>
      </c>
      <c r="J449" s="12">
        <f t="shared" si="53"/>
        <v>0</v>
      </c>
      <c r="K449" s="19">
        <v>0</v>
      </c>
      <c r="L449" s="26">
        <v>3</v>
      </c>
      <c r="M449" s="27">
        <v>10302.554999999998</v>
      </c>
      <c r="N449" s="28">
        <v>16727</v>
      </c>
      <c r="O449" s="28">
        <f t="shared" si="54"/>
        <v>10302.554999999998</v>
      </c>
      <c r="P449" s="35">
        <v>104196.61499999999</v>
      </c>
      <c r="Q449" s="14">
        <f t="shared" si="55"/>
        <v>10302.554999999998</v>
      </c>
      <c r="R449" s="14">
        <f t="shared" si="56"/>
        <v>10302.554999999998</v>
      </c>
      <c r="S449" s="39">
        <f>F449+K449+P449</f>
        <v>104196.61499999999</v>
      </c>
      <c r="T449" s="13">
        <f>SUM(Q420:Q449)/SUM(S420:S449)</f>
        <v>9.8511678468075459E-2</v>
      </c>
      <c r="U449" s="13">
        <f>SUM(R420:R449)/SUM(S420:S449)</f>
        <v>9.8511678468075459E-2</v>
      </c>
      <c r="V449" s="13">
        <v>9.6000000000000002E-2</v>
      </c>
      <c r="W449" s="51">
        <f t="shared" si="57"/>
        <v>9.6000000000000002E-2</v>
      </c>
      <c r="X449" s="47">
        <f>S449*W449</f>
        <v>10002.875039999999</v>
      </c>
      <c r="Y449" s="11">
        <f>F449*$W449</f>
        <v>0</v>
      </c>
      <c r="Z449" s="11">
        <f>K449*$W449</f>
        <v>0</v>
      </c>
      <c r="AA449" s="11">
        <f>P449*$W449</f>
        <v>10002.875039999999</v>
      </c>
    </row>
    <row r="450" spans="1:27" ht="15" x14ac:dyDescent="0.25">
      <c r="A450" s="9">
        <v>44696</v>
      </c>
      <c r="B450" s="26">
        <v>1</v>
      </c>
      <c r="C450" s="27">
        <v>0</v>
      </c>
      <c r="D450" s="28">
        <v>15649</v>
      </c>
      <c r="E450" s="28">
        <f t="shared" si="52"/>
        <v>0</v>
      </c>
      <c r="F450" s="29">
        <v>0</v>
      </c>
      <c r="G450" s="5">
        <v>2</v>
      </c>
      <c r="H450" s="25">
        <v>0</v>
      </c>
      <c r="I450" s="12">
        <v>15649</v>
      </c>
      <c r="J450" s="12">
        <f t="shared" si="53"/>
        <v>0</v>
      </c>
      <c r="K450" s="19">
        <v>0</v>
      </c>
      <c r="L450" s="26">
        <v>3</v>
      </c>
      <c r="M450" s="27">
        <v>10501.332</v>
      </c>
      <c r="N450" s="28">
        <v>16727</v>
      </c>
      <c r="O450" s="28">
        <f t="shared" si="54"/>
        <v>10501.332</v>
      </c>
      <c r="P450" s="35">
        <v>104495.49300000002</v>
      </c>
      <c r="Q450" s="14">
        <f t="shared" si="55"/>
        <v>10501.332</v>
      </c>
      <c r="R450" s="14">
        <f t="shared" si="56"/>
        <v>10501.332</v>
      </c>
      <c r="S450" s="39">
        <f>F450+K450+P450</f>
        <v>104495.49300000002</v>
      </c>
      <c r="T450" s="13">
        <f>SUM(Q421:Q450)/SUM(S421:S450)</f>
        <v>9.8943562863557807E-2</v>
      </c>
      <c r="U450" s="13">
        <f>SUM(R421:R450)/SUM(S421:S450)</f>
        <v>9.8943562863557807E-2</v>
      </c>
      <c r="V450" s="13">
        <v>9.6000000000000002E-2</v>
      </c>
      <c r="W450" s="51">
        <f t="shared" si="57"/>
        <v>9.6000000000000002E-2</v>
      </c>
      <c r="X450" s="47">
        <f>S450*W450</f>
        <v>10031.567328000001</v>
      </c>
      <c r="Y450" s="11">
        <f>F450*$W450</f>
        <v>0</v>
      </c>
      <c r="Z450" s="11">
        <f>K450*$W450</f>
        <v>0</v>
      </c>
      <c r="AA450" s="11">
        <f>P450*$W450</f>
        <v>10031.567328000001</v>
      </c>
    </row>
    <row r="451" spans="1:27" ht="15" x14ac:dyDescent="0.25">
      <c r="A451" s="9">
        <v>44697</v>
      </c>
      <c r="B451" s="26">
        <v>1</v>
      </c>
      <c r="C451" s="27">
        <v>0</v>
      </c>
      <c r="D451" s="28">
        <v>15649</v>
      </c>
      <c r="E451" s="28">
        <f t="shared" si="52"/>
        <v>0</v>
      </c>
      <c r="F451" s="29">
        <v>0</v>
      </c>
      <c r="G451" s="5">
        <v>2</v>
      </c>
      <c r="H451" s="25">
        <v>0</v>
      </c>
      <c r="I451" s="12">
        <v>15649</v>
      </c>
      <c r="J451" s="12">
        <f t="shared" si="53"/>
        <v>0</v>
      </c>
      <c r="K451" s="19">
        <v>0</v>
      </c>
      <c r="L451" s="26">
        <v>3</v>
      </c>
      <c r="M451" s="27">
        <v>10903.522999999999</v>
      </c>
      <c r="N451" s="28">
        <v>16727</v>
      </c>
      <c r="O451" s="28">
        <f t="shared" si="54"/>
        <v>10903.522999999999</v>
      </c>
      <c r="P451" s="35">
        <v>113489.34999999999</v>
      </c>
      <c r="Q451" s="14">
        <f t="shared" si="55"/>
        <v>10903.522999999999</v>
      </c>
      <c r="R451" s="14">
        <f t="shared" si="56"/>
        <v>10903.522999999999</v>
      </c>
      <c r="S451" s="39">
        <f>F451+K451+P451</f>
        <v>113489.34999999999</v>
      </c>
      <c r="T451" s="13">
        <f>SUM(Q422:Q451)/SUM(S422:S451)</f>
        <v>9.9133721652308548E-2</v>
      </c>
      <c r="U451" s="13">
        <f>SUM(R422:R451)/SUM(S422:S451)</f>
        <v>9.9133721652308548E-2</v>
      </c>
      <c r="V451" s="13">
        <v>9.6000000000000002E-2</v>
      </c>
      <c r="W451" s="51">
        <f t="shared" si="57"/>
        <v>9.6000000000000002E-2</v>
      </c>
      <c r="X451" s="47">
        <f>S451*W451</f>
        <v>10894.9776</v>
      </c>
      <c r="Y451" s="11">
        <f>F451*$W451</f>
        <v>0</v>
      </c>
      <c r="Z451" s="11">
        <f>K451*$W451</f>
        <v>0</v>
      </c>
      <c r="AA451" s="11">
        <f>P451*$W451</f>
        <v>10894.9776</v>
      </c>
    </row>
    <row r="452" spans="1:27" ht="15" x14ac:dyDescent="0.25">
      <c r="A452" s="9">
        <v>44698</v>
      </c>
      <c r="B452" s="26">
        <v>1</v>
      </c>
      <c r="C452" s="27">
        <v>0</v>
      </c>
      <c r="D452" s="28">
        <v>15649</v>
      </c>
      <c r="E452" s="28">
        <f t="shared" si="52"/>
        <v>0</v>
      </c>
      <c r="F452" s="29">
        <v>0</v>
      </c>
      <c r="G452" s="5">
        <v>2</v>
      </c>
      <c r="H452" s="25">
        <v>0</v>
      </c>
      <c r="I452" s="12">
        <v>15649</v>
      </c>
      <c r="J452" s="12">
        <f t="shared" si="53"/>
        <v>0</v>
      </c>
      <c r="K452" s="19">
        <v>0</v>
      </c>
      <c r="L452" s="26">
        <v>3</v>
      </c>
      <c r="M452" s="27">
        <v>8239.3319999999985</v>
      </c>
      <c r="N452" s="28">
        <v>16727</v>
      </c>
      <c r="O452" s="28">
        <f t="shared" si="54"/>
        <v>8239.3319999999985</v>
      </c>
      <c r="P452" s="35">
        <v>83664.147999999986</v>
      </c>
      <c r="Q452" s="14">
        <f t="shared" si="55"/>
        <v>8239.3319999999985</v>
      </c>
      <c r="R452" s="14">
        <f t="shared" si="56"/>
        <v>8239.3319999999985</v>
      </c>
      <c r="S452" s="39">
        <f>F452+K452+P452</f>
        <v>83664.147999999986</v>
      </c>
      <c r="T452" s="13">
        <f>SUM(Q423:Q452)/SUM(S423:S452)</f>
        <v>9.9417457984785781E-2</v>
      </c>
      <c r="U452" s="13">
        <f>SUM(R423:R452)/SUM(S423:S452)</f>
        <v>9.9417457984785781E-2</v>
      </c>
      <c r="V452" s="13">
        <v>9.6000000000000002E-2</v>
      </c>
      <c r="W452" s="51">
        <f t="shared" si="57"/>
        <v>9.6000000000000002E-2</v>
      </c>
      <c r="X452" s="47">
        <f>S452*W452</f>
        <v>8031.7582079999993</v>
      </c>
      <c r="Y452" s="11">
        <f>F452*$W452</f>
        <v>0</v>
      </c>
      <c r="Z452" s="11">
        <f>K452*$W452</f>
        <v>0</v>
      </c>
      <c r="AA452" s="11">
        <f>P452*$W452</f>
        <v>8031.7582079999993</v>
      </c>
    </row>
    <row r="453" spans="1:27" ht="15" x14ac:dyDescent="0.25">
      <c r="A453" s="9">
        <v>44699</v>
      </c>
      <c r="B453" s="26">
        <v>1</v>
      </c>
      <c r="C453" s="27">
        <v>0</v>
      </c>
      <c r="D453" s="28">
        <v>15649</v>
      </c>
      <c r="E453" s="28">
        <f t="shared" si="52"/>
        <v>0</v>
      </c>
      <c r="F453" s="29">
        <v>0</v>
      </c>
      <c r="G453" s="5">
        <v>2</v>
      </c>
      <c r="H453" s="25">
        <v>0</v>
      </c>
      <c r="I453" s="12">
        <v>15649</v>
      </c>
      <c r="J453" s="12">
        <f t="shared" si="53"/>
        <v>0</v>
      </c>
      <c r="K453" s="19">
        <v>0</v>
      </c>
      <c r="L453" s="26">
        <v>3</v>
      </c>
      <c r="M453" s="27">
        <v>7646.811999999999</v>
      </c>
      <c r="N453" s="28">
        <v>16727</v>
      </c>
      <c r="O453" s="28">
        <f t="shared" si="54"/>
        <v>7646.811999999999</v>
      </c>
      <c r="P453" s="35">
        <v>76954.891000000003</v>
      </c>
      <c r="Q453" s="14">
        <f t="shared" si="55"/>
        <v>7646.811999999999</v>
      </c>
      <c r="R453" s="14">
        <f t="shared" si="56"/>
        <v>7646.811999999999</v>
      </c>
      <c r="S453" s="39">
        <f>F453+K453+P453</f>
        <v>76954.891000000003</v>
      </c>
      <c r="T453" s="13">
        <f>SUM(Q424:Q453)/SUM(S424:S453)</f>
        <v>9.9358373347628273E-2</v>
      </c>
      <c r="U453" s="13">
        <f>SUM(R424:R453)/SUM(S424:S453)</f>
        <v>9.9358373347628273E-2</v>
      </c>
      <c r="V453" s="13">
        <v>9.6000000000000002E-2</v>
      </c>
      <c r="W453" s="51">
        <f t="shared" si="57"/>
        <v>9.6000000000000002E-2</v>
      </c>
      <c r="X453" s="47">
        <f>S453*W453</f>
        <v>7387.6695360000003</v>
      </c>
      <c r="Y453" s="11">
        <f>F453*$W453</f>
        <v>0</v>
      </c>
      <c r="Z453" s="11">
        <f>K453*$W453</f>
        <v>0</v>
      </c>
      <c r="AA453" s="11">
        <f>P453*$W453</f>
        <v>7387.6695360000003</v>
      </c>
    </row>
    <row r="454" spans="1:27" ht="15" x14ac:dyDescent="0.25">
      <c r="A454" s="9">
        <v>44700</v>
      </c>
      <c r="B454" s="26">
        <v>1</v>
      </c>
      <c r="C454" s="27">
        <v>0</v>
      </c>
      <c r="D454" s="28">
        <v>15649</v>
      </c>
      <c r="E454" s="28">
        <f t="shared" ref="E454:E517" si="58">MIN(C454:D454)</f>
        <v>0</v>
      </c>
      <c r="F454" s="29">
        <v>0</v>
      </c>
      <c r="G454" s="5">
        <v>2</v>
      </c>
      <c r="H454" s="25">
        <v>0</v>
      </c>
      <c r="I454" s="12">
        <v>15649</v>
      </c>
      <c r="J454" s="12">
        <f t="shared" ref="J454:J517" si="59">MIN(H454:I454)</f>
        <v>0</v>
      </c>
      <c r="K454" s="19">
        <v>0</v>
      </c>
      <c r="L454" s="26">
        <v>3</v>
      </c>
      <c r="M454" s="27">
        <v>7795.2589999999991</v>
      </c>
      <c r="N454" s="28">
        <v>16727</v>
      </c>
      <c r="O454" s="28">
        <f t="shared" ref="O454:O517" si="60">MIN(M454:N454)</f>
        <v>7795.2589999999991</v>
      </c>
      <c r="P454" s="35">
        <v>78608.667000000001</v>
      </c>
      <c r="Q454" s="14">
        <f t="shared" ref="Q454:Q517" si="61">C454+H454+M454</f>
        <v>7795.2589999999991</v>
      </c>
      <c r="R454" s="14">
        <f t="shared" ref="R454:R517" si="62">E454+J454+O454</f>
        <v>7795.2589999999991</v>
      </c>
      <c r="S454" s="39">
        <f>F454+K454+P454</f>
        <v>78608.667000000001</v>
      </c>
      <c r="T454" s="13">
        <f>SUM(Q425:Q454)/SUM(S425:S454)</f>
        <v>9.9297136569285432E-2</v>
      </c>
      <c r="U454" s="13">
        <f>SUM(R425:R454)/SUM(S425:S454)</f>
        <v>9.9297136569285432E-2</v>
      </c>
      <c r="V454" s="13">
        <v>9.6000000000000002E-2</v>
      </c>
      <c r="W454" s="51">
        <f t="shared" si="57"/>
        <v>9.6000000000000002E-2</v>
      </c>
      <c r="X454" s="47">
        <f>S454*W454</f>
        <v>7546.4320320000006</v>
      </c>
      <c r="Y454" s="11">
        <f>F454*$W454</f>
        <v>0</v>
      </c>
      <c r="Z454" s="11">
        <f>K454*$W454</f>
        <v>0</v>
      </c>
      <c r="AA454" s="11">
        <f>P454*$W454</f>
        <v>7546.4320320000006</v>
      </c>
    </row>
    <row r="455" spans="1:27" ht="15" x14ac:dyDescent="0.25">
      <c r="A455" s="9">
        <v>44701</v>
      </c>
      <c r="B455" s="26">
        <v>1</v>
      </c>
      <c r="C455" s="27">
        <v>0</v>
      </c>
      <c r="D455" s="28">
        <v>15649</v>
      </c>
      <c r="E455" s="28">
        <f t="shared" si="58"/>
        <v>0</v>
      </c>
      <c r="F455" s="29">
        <v>0</v>
      </c>
      <c r="G455" s="5">
        <v>2</v>
      </c>
      <c r="H455" s="25">
        <v>0</v>
      </c>
      <c r="I455" s="12">
        <v>15649</v>
      </c>
      <c r="J455" s="12">
        <f t="shared" si="59"/>
        <v>0</v>
      </c>
      <c r="K455" s="19">
        <v>0</v>
      </c>
      <c r="L455" s="26">
        <v>3</v>
      </c>
      <c r="M455" s="27">
        <v>7835.7309999999998</v>
      </c>
      <c r="N455" s="28">
        <v>16727</v>
      </c>
      <c r="O455" s="28">
        <f t="shared" si="60"/>
        <v>7835.7309999999998</v>
      </c>
      <c r="P455" s="35">
        <v>78554.467000000004</v>
      </c>
      <c r="Q455" s="14">
        <f t="shared" si="61"/>
        <v>7835.7309999999998</v>
      </c>
      <c r="R455" s="14">
        <f t="shared" si="62"/>
        <v>7835.7309999999998</v>
      </c>
      <c r="S455" s="39">
        <f>F455+K455+P455</f>
        <v>78554.467000000004</v>
      </c>
      <c r="T455" s="13">
        <f>SUM(Q426:Q455)/SUM(S426:S455)</f>
        <v>9.9394087012550258E-2</v>
      </c>
      <c r="U455" s="13">
        <f>SUM(R426:R455)/SUM(S426:S455)</f>
        <v>9.9394087012550258E-2</v>
      </c>
      <c r="V455" s="13">
        <v>9.6000000000000002E-2</v>
      </c>
      <c r="W455" s="51">
        <f t="shared" si="57"/>
        <v>9.6000000000000002E-2</v>
      </c>
      <c r="X455" s="47">
        <f>S455*W455</f>
        <v>7541.2288320000007</v>
      </c>
      <c r="Y455" s="11">
        <f>F455*$W455</f>
        <v>0</v>
      </c>
      <c r="Z455" s="11">
        <f>K455*$W455</f>
        <v>0</v>
      </c>
      <c r="AA455" s="11">
        <f>P455*$W455</f>
        <v>7541.2288320000007</v>
      </c>
    </row>
    <row r="456" spans="1:27" ht="15" x14ac:dyDescent="0.25">
      <c r="A456" s="9">
        <v>44702</v>
      </c>
      <c r="B456" s="26">
        <v>1</v>
      </c>
      <c r="C456" s="27">
        <v>0</v>
      </c>
      <c r="D456" s="28">
        <v>15649</v>
      </c>
      <c r="E456" s="28">
        <f t="shared" si="58"/>
        <v>0</v>
      </c>
      <c r="F456" s="29">
        <v>0</v>
      </c>
      <c r="G456" s="5">
        <v>2</v>
      </c>
      <c r="H456" s="25">
        <v>0</v>
      </c>
      <c r="I456" s="12">
        <v>15649</v>
      </c>
      <c r="J456" s="12">
        <f t="shared" si="59"/>
        <v>0</v>
      </c>
      <c r="K456" s="19">
        <v>0</v>
      </c>
      <c r="L456" s="26">
        <v>3</v>
      </c>
      <c r="M456" s="27">
        <v>8419.5569999999989</v>
      </c>
      <c r="N456" s="28">
        <v>16727</v>
      </c>
      <c r="O456" s="28">
        <f t="shared" si="60"/>
        <v>8419.5569999999989</v>
      </c>
      <c r="P456" s="35">
        <v>82703.079000000012</v>
      </c>
      <c r="Q456" s="14">
        <f t="shared" si="61"/>
        <v>8419.5569999999989</v>
      </c>
      <c r="R456" s="14">
        <f t="shared" si="62"/>
        <v>8419.5569999999989</v>
      </c>
      <c r="S456" s="39">
        <f>F456+K456+P456</f>
        <v>82703.079000000012</v>
      </c>
      <c r="T456" s="13">
        <f>SUM(Q427:Q456)/SUM(S427:S456)</f>
        <v>9.9544074430758106E-2</v>
      </c>
      <c r="U456" s="13">
        <f>SUM(R427:R456)/SUM(S427:S456)</f>
        <v>9.9544074430758106E-2</v>
      </c>
      <c r="V456" s="13">
        <v>9.6000000000000002E-2</v>
      </c>
      <c r="W456" s="51">
        <f t="shared" si="57"/>
        <v>9.6000000000000002E-2</v>
      </c>
      <c r="X456" s="47">
        <f>S456*W456</f>
        <v>7939.4955840000011</v>
      </c>
      <c r="Y456" s="11">
        <f>F456*$W456</f>
        <v>0</v>
      </c>
      <c r="Z456" s="11">
        <f>K456*$W456</f>
        <v>0</v>
      </c>
      <c r="AA456" s="11">
        <f>P456*$W456</f>
        <v>7939.4955840000011</v>
      </c>
    </row>
    <row r="457" spans="1:27" ht="15" x14ac:dyDescent="0.25">
      <c r="A457" s="9">
        <v>44703</v>
      </c>
      <c r="B457" s="26">
        <v>1</v>
      </c>
      <c r="C457" s="27">
        <v>0</v>
      </c>
      <c r="D457" s="28">
        <v>15649</v>
      </c>
      <c r="E457" s="28">
        <f t="shared" si="58"/>
        <v>0</v>
      </c>
      <c r="F457" s="29">
        <v>0</v>
      </c>
      <c r="G457" s="5">
        <v>2</v>
      </c>
      <c r="H457" s="25">
        <v>0</v>
      </c>
      <c r="I457" s="12">
        <v>15649</v>
      </c>
      <c r="J457" s="12">
        <f t="shared" si="59"/>
        <v>0</v>
      </c>
      <c r="K457" s="19">
        <v>0</v>
      </c>
      <c r="L457" s="26">
        <v>3</v>
      </c>
      <c r="M457" s="27">
        <v>9549.3090000000011</v>
      </c>
      <c r="N457" s="28">
        <v>16727</v>
      </c>
      <c r="O457" s="28">
        <f t="shared" si="60"/>
        <v>9549.3090000000011</v>
      </c>
      <c r="P457" s="35">
        <v>97403.293000000005</v>
      </c>
      <c r="Q457" s="14">
        <f t="shared" si="61"/>
        <v>9549.3090000000011</v>
      </c>
      <c r="R457" s="14">
        <f t="shared" si="62"/>
        <v>9549.3090000000011</v>
      </c>
      <c r="S457" s="39">
        <f>F457+K457+P457</f>
        <v>97403.293000000005</v>
      </c>
      <c r="T457" s="13">
        <f>SUM(Q428:Q457)/SUM(S428:S457)</f>
        <v>9.9523033837025376E-2</v>
      </c>
      <c r="U457" s="13">
        <f>SUM(R428:R457)/SUM(S428:S457)</f>
        <v>9.9523033837025376E-2</v>
      </c>
      <c r="V457" s="13">
        <v>9.6000000000000002E-2</v>
      </c>
      <c r="W457" s="51">
        <f t="shared" si="57"/>
        <v>9.6000000000000002E-2</v>
      </c>
      <c r="X457" s="47">
        <f>S457*W457</f>
        <v>9350.716128</v>
      </c>
      <c r="Y457" s="11">
        <f>F457*$W457</f>
        <v>0</v>
      </c>
      <c r="Z457" s="11">
        <f>K457*$W457</f>
        <v>0</v>
      </c>
      <c r="AA457" s="11">
        <f>P457*$W457</f>
        <v>9350.716128</v>
      </c>
    </row>
    <row r="458" spans="1:27" ht="15" x14ac:dyDescent="0.25">
      <c r="A458" s="9">
        <v>44704</v>
      </c>
      <c r="B458" s="26">
        <v>1</v>
      </c>
      <c r="C458" s="27">
        <v>0</v>
      </c>
      <c r="D458" s="28">
        <v>15649</v>
      </c>
      <c r="E458" s="28">
        <f t="shared" si="58"/>
        <v>0</v>
      </c>
      <c r="F458" s="29">
        <v>0</v>
      </c>
      <c r="G458" s="5">
        <v>2</v>
      </c>
      <c r="H458" s="25">
        <v>0</v>
      </c>
      <c r="I458" s="12">
        <v>15649</v>
      </c>
      <c r="J458" s="12">
        <f t="shared" si="59"/>
        <v>0</v>
      </c>
      <c r="K458" s="19">
        <v>0</v>
      </c>
      <c r="L458" s="26">
        <v>3</v>
      </c>
      <c r="M458" s="27">
        <v>9472.3370000000014</v>
      </c>
      <c r="N458" s="28">
        <v>16727</v>
      </c>
      <c r="O458" s="28">
        <f t="shared" si="60"/>
        <v>9472.3370000000014</v>
      </c>
      <c r="P458" s="35">
        <v>96902.356000000029</v>
      </c>
      <c r="Q458" s="14">
        <f t="shared" si="61"/>
        <v>9472.3370000000014</v>
      </c>
      <c r="R458" s="14">
        <f t="shared" si="62"/>
        <v>9472.3370000000014</v>
      </c>
      <c r="S458" s="39">
        <f>F458+K458+P458</f>
        <v>96902.356000000029</v>
      </c>
      <c r="T458" s="13">
        <f>SUM(Q429:Q458)/SUM(S429:S458)</f>
        <v>9.9446021109030475E-2</v>
      </c>
      <c r="U458" s="13">
        <f>SUM(R429:R458)/SUM(S429:S458)</f>
        <v>9.9446021109030475E-2</v>
      </c>
      <c r="V458" s="13">
        <v>9.6000000000000002E-2</v>
      </c>
      <c r="W458" s="51">
        <f t="shared" si="57"/>
        <v>9.6000000000000002E-2</v>
      </c>
      <c r="X458" s="47">
        <f>S458*W458</f>
        <v>9302.6261760000034</v>
      </c>
      <c r="Y458" s="11">
        <f>F458*$W458</f>
        <v>0</v>
      </c>
      <c r="Z458" s="11">
        <f>K458*$W458</f>
        <v>0</v>
      </c>
      <c r="AA458" s="11">
        <f>P458*$W458</f>
        <v>9302.6261760000034</v>
      </c>
    </row>
    <row r="459" spans="1:27" ht="15" x14ac:dyDescent="0.25">
      <c r="A459" s="9">
        <v>44705</v>
      </c>
      <c r="B459" s="26">
        <v>1</v>
      </c>
      <c r="C459" s="27">
        <v>0</v>
      </c>
      <c r="D459" s="28">
        <v>15649</v>
      </c>
      <c r="E459" s="28">
        <f t="shared" si="58"/>
        <v>0</v>
      </c>
      <c r="F459" s="29">
        <v>0</v>
      </c>
      <c r="G459" s="5">
        <v>2</v>
      </c>
      <c r="H459" s="25">
        <v>0</v>
      </c>
      <c r="I459" s="12">
        <v>15649</v>
      </c>
      <c r="J459" s="12">
        <f t="shared" si="59"/>
        <v>0</v>
      </c>
      <c r="K459" s="19">
        <v>0</v>
      </c>
      <c r="L459" s="26">
        <v>3</v>
      </c>
      <c r="M459" s="27">
        <v>9950.9199999999983</v>
      </c>
      <c r="N459" s="28">
        <v>16727</v>
      </c>
      <c r="O459" s="28">
        <f t="shared" si="60"/>
        <v>9950.9199999999983</v>
      </c>
      <c r="P459" s="35">
        <v>102514.09700000001</v>
      </c>
      <c r="Q459" s="14">
        <f t="shared" si="61"/>
        <v>9950.9199999999983</v>
      </c>
      <c r="R459" s="14">
        <f t="shared" si="62"/>
        <v>9950.9199999999983</v>
      </c>
      <c r="S459" s="39">
        <f>F459+K459+P459</f>
        <v>102514.09700000001</v>
      </c>
      <c r="T459" s="13">
        <f>SUM(Q430:Q459)/SUM(S430:S459)</f>
        <v>9.8488274559708169E-2</v>
      </c>
      <c r="U459" s="13">
        <f>SUM(R430:R459)/SUM(S430:S459)</f>
        <v>9.8488274559708169E-2</v>
      </c>
      <c r="V459" s="13">
        <v>9.6000000000000002E-2</v>
      </c>
      <c r="W459" s="51">
        <f t="shared" si="57"/>
        <v>9.6000000000000002E-2</v>
      </c>
      <c r="X459" s="47">
        <f>S459*W459</f>
        <v>9841.3533120000011</v>
      </c>
      <c r="Y459" s="11">
        <f>F459*$W459</f>
        <v>0</v>
      </c>
      <c r="Z459" s="11">
        <f>K459*$W459</f>
        <v>0</v>
      </c>
      <c r="AA459" s="11">
        <f>P459*$W459</f>
        <v>9841.3533120000011</v>
      </c>
    </row>
    <row r="460" spans="1:27" ht="15" x14ac:dyDescent="0.25">
      <c r="A460" s="9">
        <v>44706</v>
      </c>
      <c r="B460" s="26">
        <v>1</v>
      </c>
      <c r="C460" s="27">
        <v>0</v>
      </c>
      <c r="D460" s="28">
        <v>15649</v>
      </c>
      <c r="E460" s="28">
        <f t="shared" si="58"/>
        <v>0</v>
      </c>
      <c r="F460" s="29">
        <v>0</v>
      </c>
      <c r="G460" s="5">
        <v>2</v>
      </c>
      <c r="H460" s="25">
        <v>0</v>
      </c>
      <c r="I460" s="12">
        <v>15649</v>
      </c>
      <c r="J460" s="12">
        <f t="shared" si="59"/>
        <v>0</v>
      </c>
      <c r="K460" s="19">
        <v>0</v>
      </c>
      <c r="L460" s="26">
        <v>3</v>
      </c>
      <c r="M460" s="27">
        <v>9717.2959999999985</v>
      </c>
      <c r="N460" s="28">
        <v>16727</v>
      </c>
      <c r="O460" s="28">
        <f t="shared" si="60"/>
        <v>9717.2959999999985</v>
      </c>
      <c r="P460" s="35">
        <v>104823.70399999998</v>
      </c>
      <c r="Q460" s="14">
        <f t="shared" si="61"/>
        <v>9717.2959999999985</v>
      </c>
      <c r="R460" s="14">
        <f t="shared" si="62"/>
        <v>9717.2959999999985</v>
      </c>
      <c r="S460" s="39">
        <f>F460+K460+P460</f>
        <v>104823.70399999998</v>
      </c>
      <c r="T460" s="13">
        <f>SUM(Q431:Q460)/SUM(S431:S460)</f>
        <v>9.8334876116134187E-2</v>
      </c>
      <c r="U460" s="13">
        <f>SUM(R431:R460)/SUM(S431:S460)</f>
        <v>9.8334876116134187E-2</v>
      </c>
      <c r="V460" s="13">
        <v>9.6000000000000002E-2</v>
      </c>
      <c r="W460" s="51">
        <f t="shared" si="57"/>
        <v>9.6000000000000002E-2</v>
      </c>
      <c r="X460" s="47">
        <f>S460*W460</f>
        <v>10063.075583999998</v>
      </c>
      <c r="Y460" s="11">
        <f>F460*$W460</f>
        <v>0</v>
      </c>
      <c r="Z460" s="11">
        <f>K460*$W460</f>
        <v>0</v>
      </c>
      <c r="AA460" s="11">
        <f>P460*$W460</f>
        <v>10063.075583999998</v>
      </c>
    </row>
    <row r="461" spans="1:27" ht="15" x14ac:dyDescent="0.25">
      <c r="A461" s="9">
        <v>44707</v>
      </c>
      <c r="B461" s="26">
        <v>1</v>
      </c>
      <c r="C461" s="27">
        <v>15.3</v>
      </c>
      <c r="D461" s="28">
        <v>15649</v>
      </c>
      <c r="E461" s="30">
        <f t="shared" si="58"/>
        <v>15.3</v>
      </c>
      <c r="F461" s="31">
        <v>816.7</v>
      </c>
      <c r="G461" s="5">
        <v>2</v>
      </c>
      <c r="H461" s="25">
        <v>0</v>
      </c>
      <c r="I461" s="12">
        <v>15649</v>
      </c>
      <c r="J461" s="12">
        <f t="shared" si="59"/>
        <v>0</v>
      </c>
      <c r="K461" s="19">
        <v>0</v>
      </c>
      <c r="L461" s="26">
        <v>3</v>
      </c>
      <c r="M461" s="27">
        <v>9590.6389999999974</v>
      </c>
      <c r="N461" s="28">
        <v>16727</v>
      </c>
      <c r="O461" s="28">
        <f t="shared" si="60"/>
        <v>9590.6389999999974</v>
      </c>
      <c r="P461" s="35">
        <v>103247.77899999998</v>
      </c>
      <c r="Q461" s="14">
        <f t="shared" si="61"/>
        <v>9605.9389999999967</v>
      </c>
      <c r="R461" s="14">
        <f t="shared" si="62"/>
        <v>9605.9389999999967</v>
      </c>
      <c r="S461" s="39">
        <f>F461+K461+P461</f>
        <v>104064.47899999998</v>
      </c>
      <c r="T461" s="13">
        <f>SUM(Q432:Q461)/SUM(S432:S461)</f>
        <v>9.8221845817414263E-2</v>
      </c>
      <c r="U461" s="13">
        <f>SUM(R432:R461)/SUM(S432:S461)</f>
        <v>9.8221845817414263E-2</v>
      </c>
      <c r="V461" s="13">
        <v>9.6000000000000002E-2</v>
      </c>
      <c r="W461" s="51">
        <f t="shared" si="57"/>
        <v>9.6000000000000002E-2</v>
      </c>
      <c r="X461" s="47">
        <f>S461*W461</f>
        <v>9990.1899839999987</v>
      </c>
      <c r="Y461" s="11">
        <f>F461*$W461</f>
        <v>78.403200000000012</v>
      </c>
      <c r="Z461" s="11">
        <f>K461*$W461</f>
        <v>0</v>
      </c>
      <c r="AA461" s="11">
        <f>P461*$W461</f>
        <v>9911.7867839999981</v>
      </c>
    </row>
    <row r="462" spans="1:27" ht="15" x14ac:dyDescent="0.25">
      <c r="A462" s="9">
        <v>44708</v>
      </c>
      <c r="B462" s="26">
        <v>1</v>
      </c>
      <c r="C462" s="27">
        <v>1463.4</v>
      </c>
      <c r="D462" s="28">
        <v>15649</v>
      </c>
      <c r="E462" s="30">
        <f t="shared" si="58"/>
        <v>1463.4</v>
      </c>
      <c r="F462" s="31">
        <v>6695.9</v>
      </c>
      <c r="G462" s="5">
        <v>2</v>
      </c>
      <c r="H462" s="25">
        <v>0</v>
      </c>
      <c r="I462" s="12">
        <v>15649</v>
      </c>
      <c r="J462" s="12">
        <f t="shared" si="59"/>
        <v>0</v>
      </c>
      <c r="K462" s="19">
        <v>0</v>
      </c>
      <c r="L462" s="26">
        <v>3</v>
      </c>
      <c r="M462" s="27">
        <v>10408.866999999998</v>
      </c>
      <c r="N462" s="28">
        <v>16727</v>
      </c>
      <c r="O462" s="28">
        <f t="shared" si="60"/>
        <v>10408.866999999998</v>
      </c>
      <c r="P462" s="35">
        <v>112261.076</v>
      </c>
      <c r="Q462" s="14">
        <f t="shared" si="61"/>
        <v>11872.266999999998</v>
      </c>
      <c r="R462" s="14">
        <f t="shared" si="62"/>
        <v>11872.266999999998</v>
      </c>
      <c r="S462" s="39">
        <f>F462+K462+P462</f>
        <v>118956.976</v>
      </c>
      <c r="T462" s="13">
        <f>SUM(Q433:Q462)/SUM(S433:S462)</f>
        <v>9.7856828678404659E-2</v>
      </c>
      <c r="U462" s="13">
        <f>SUM(R433:R462)/SUM(S433:S462)</f>
        <v>9.7856828678404659E-2</v>
      </c>
      <c r="V462" s="13">
        <v>9.6000000000000002E-2</v>
      </c>
      <c r="W462" s="51">
        <f t="shared" si="57"/>
        <v>9.6000000000000002E-2</v>
      </c>
      <c r="X462" s="47">
        <f>S462*W462</f>
        <v>11419.869696</v>
      </c>
      <c r="Y462" s="11">
        <f>F462*$W462</f>
        <v>642.80639999999994</v>
      </c>
      <c r="Z462" s="11">
        <f>K462*$W462</f>
        <v>0</v>
      </c>
      <c r="AA462" s="11">
        <f>P462*$W462</f>
        <v>10777.063296</v>
      </c>
    </row>
    <row r="463" spans="1:27" ht="15" x14ac:dyDescent="0.25">
      <c r="A463" s="9">
        <v>44709</v>
      </c>
      <c r="B463" s="26">
        <v>1</v>
      </c>
      <c r="C463" s="27">
        <v>0</v>
      </c>
      <c r="D463" s="28">
        <v>15649</v>
      </c>
      <c r="E463" s="28">
        <f t="shared" si="58"/>
        <v>0</v>
      </c>
      <c r="F463" s="29">
        <v>0</v>
      </c>
      <c r="G463" s="5">
        <v>2</v>
      </c>
      <c r="H463" s="25">
        <v>0</v>
      </c>
      <c r="I463" s="12">
        <v>15649</v>
      </c>
      <c r="J463" s="12">
        <f t="shared" si="59"/>
        <v>0</v>
      </c>
      <c r="K463" s="19">
        <v>0</v>
      </c>
      <c r="L463" s="26">
        <v>3</v>
      </c>
      <c r="M463" s="27">
        <v>11127.028999999999</v>
      </c>
      <c r="N463" s="28">
        <v>16727</v>
      </c>
      <c r="O463" s="28">
        <f t="shared" si="60"/>
        <v>11127.028999999999</v>
      </c>
      <c r="P463" s="35">
        <v>121726.14300000001</v>
      </c>
      <c r="Q463" s="14">
        <f t="shared" si="61"/>
        <v>11127.028999999999</v>
      </c>
      <c r="R463" s="14">
        <f t="shared" si="62"/>
        <v>11127.028999999999</v>
      </c>
      <c r="S463" s="39">
        <f>F463+K463+P463</f>
        <v>121726.14300000001</v>
      </c>
      <c r="T463" s="13">
        <f>SUM(Q434:Q463)/SUM(S434:S463)</f>
        <v>9.7571121651754716E-2</v>
      </c>
      <c r="U463" s="13">
        <f>SUM(R434:R463)/SUM(S434:S463)</f>
        <v>9.7571121651754716E-2</v>
      </c>
      <c r="V463" s="13">
        <v>9.6000000000000002E-2</v>
      </c>
      <c r="W463" s="51">
        <f t="shared" si="57"/>
        <v>9.6000000000000002E-2</v>
      </c>
      <c r="X463" s="47">
        <f>S463*W463</f>
        <v>11685.709728000002</v>
      </c>
      <c r="Y463" s="11">
        <f>F463*$W463</f>
        <v>0</v>
      </c>
      <c r="Z463" s="11">
        <f>K463*$W463</f>
        <v>0</v>
      </c>
      <c r="AA463" s="11">
        <f>P463*$W463</f>
        <v>11685.709728000002</v>
      </c>
    </row>
    <row r="464" spans="1:27" ht="15" x14ac:dyDescent="0.25">
      <c r="A464" s="9">
        <v>44710</v>
      </c>
      <c r="B464" s="26">
        <v>1</v>
      </c>
      <c r="C464" s="27">
        <v>0</v>
      </c>
      <c r="D464" s="28">
        <v>15649</v>
      </c>
      <c r="E464" s="28">
        <f t="shared" si="58"/>
        <v>0</v>
      </c>
      <c r="F464" s="29">
        <v>0</v>
      </c>
      <c r="G464" s="5">
        <v>2</v>
      </c>
      <c r="H464" s="25">
        <v>0</v>
      </c>
      <c r="I464" s="12">
        <v>15649</v>
      </c>
      <c r="J464" s="12">
        <f t="shared" si="59"/>
        <v>0</v>
      </c>
      <c r="K464" s="19">
        <v>0</v>
      </c>
      <c r="L464" s="26">
        <v>3</v>
      </c>
      <c r="M464" s="27">
        <v>10840.43</v>
      </c>
      <c r="N464" s="28">
        <v>16727</v>
      </c>
      <c r="O464" s="28">
        <f t="shared" si="60"/>
        <v>10840.43</v>
      </c>
      <c r="P464" s="35">
        <v>109889.318</v>
      </c>
      <c r="Q464" s="14">
        <f t="shared" si="61"/>
        <v>10840.43</v>
      </c>
      <c r="R464" s="14">
        <f t="shared" si="62"/>
        <v>10840.43</v>
      </c>
      <c r="S464" s="39">
        <f>F464+K464+P464</f>
        <v>109889.318</v>
      </c>
      <c r="T464" s="13">
        <f>SUM(Q435:Q464)/SUM(S435:S464)</f>
        <v>9.7708360826181284E-2</v>
      </c>
      <c r="U464" s="13">
        <f>SUM(R435:R464)/SUM(S435:S464)</f>
        <v>9.7708360826181284E-2</v>
      </c>
      <c r="V464" s="13">
        <v>9.6000000000000002E-2</v>
      </c>
      <c r="W464" s="51">
        <f t="shared" si="57"/>
        <v>9.6000000000000002E-2</v>
      </c>
      <c r="X464" s="47">
        <f>S464*W464</f>
        <v>10549.374528</v>
      </c>
      <c r="Y464" s="11">
        <f>F464*$W464</f>
        <v>0</v>
      </c>
      <c r="Z464" s="11">
        <f>K464*$W464</f>
        <v>0</v>
      </c>
      <c r="AA464" s="11">
        <f>P464*$W464</f>
        <v>10549.374528</v>
      </c>
    </row>
    <row r="465" spans="1:27" ht="15" x14ac:dyDescent="0.25">
      <c r="A465" s="9">
        <v>44711</v>
      </c>
      <c r="B465" s="26">
        <v>1</v>
      </c>
      <c r="C465" s="27">
        <v>0</v>
      </c>
      <c r="D465" s="28">
        <v>15649</v>
      </c>
      <c r="E465" s="28">
        <f t="shared" si="58"/>
        <v>0</v>
      </c>
      <c r="F465" s="29">
        <v>0</v>
      </c>
      <c r="G465" s="5">
        <v>2</v>
      </c>
      <c r="H465" s="25">
        <v>0</v>
      </c>
      <c r="I465" s="12">
        <v>15649</v>
      </c>
      <c r="J465" s="12">
        <f t="shared" si="59"/>
        <v>0</v>
      </c>
      <c r="K465" s="19">
        <v>0</v>
      </c>
      <c r="L465" s="26">
        <v>3</v>
      </c>
      <c r="M465" s="27">
        <v>11007.523000000001</v>
      </c>
      <c r="N465" s="28">
        <v>16727</v>
      </c>
      <c r="O465" s="28">
        <f t="shared" si="60"/>
        <v>11007.523000000001</v>
      </c>
      <c r="P465" s="35">
        <v>108094.00600000001</v>
      </c>
      <c r="Q465" s="14">
        <f t="shared" si="61"/>
        <v>11007.523000000001</v>
      </c>
      <c r="R465" s="14">
        <f t="shared" si="62"/>
        <v>11007.523000000001</v>
      </c>
      <c r="S465" s="39">
        <f>F465+K465+P465</f>
        <v>108094.00600000001</v>
      </c>
      <c r="T465" s="13">
        <f>SUM(Q436:Q465)/SUM(S436:S465)</f>
        <v>9.8070845243005467E-2</v>
      </c>
      <c r="U465" s="13">
        <f>SUM(R436:R465)/SUM(S436:S465)</f>
        <v>9.8070845243005467E-2</v>
      </c>
      <c r="V465" s="13">
        <v>9.6000000000000002E-2</v>
      </c>
      <c r="W465" s="51">
        <f t="shared" si="57"/>
        <v>9.6000000000000002E-2</v>
      </c>
      <c r="X465" s="47">
        <f>S465*W465</f>
        <v>10377.024576000002</v>
      </c>
      <c r="Y465" s="11">
        <f>F465*$W465</f>
        <v>0</v>
      </c>
      <c r="Z465" s="11">
        <f>K465*$W465</f>
        <v>0</v>
      </c>
      <c r="AA465" s="11">
        <f>P465*$W465</f>
        <v>10377.024576000002</v>
      </c>
    </row>
    <row r="466" spans="1:27" ht="15" x14ac:dyDescent="0.25">
      <c r="A466" s="9">
        <v>44712</v>
      </c>
      <c r="B466" s="26">
        <v>1</v>
      </c>
      <c r="C466" s="27">
        <v>0</v>
      </c>
      <c r="D466" s="28">
        <v>15649</v>
      </c>
      <c r="E466" s="28">
        <f t="shared" si="58"/>
        <v>0</v>
      </c>
      <c r="F466" s="29">
        <v>0</v>
      </c>
      <c r="G466" s="5">
        <v>2</v>
      </c>
      <c r="H466" s="25">
        <v>0</v>
      </c>
      <c r="I466" s="12">
        <v>15649</v>
      </c>
      <c r="J466" s="12">
        <f t="shared" si="59"/>
        <v>0</v>
      </c>
      <c r="K466" s="19">
        <v>0</v>
      </c>
      <c r="L466" s="26">
        <v>3</v>
      </c>
      <c r="M466" s="27">
        <v>10580.657000000001</v>
      </c>
      <c r="N466" s="28">
        <v>16727</v>
      </c>
      <c r="O466" s="28">
        <f t="shared" si="60"/>
        <v>10580.657000000001</v>
      </c>
      <c r="P466" s="35">
        <v>113672.43599999999</v>
      </c>
      <c r="Q466" s="14">
        <f t="shared" si="61"/>
        <v>10580.657000000001</v>
      </c>
      <c r="R466" s="14">
        <f t="shared" si="62"/>
        <v>10580.657000000001</v>
      </c>
      <c r="S466" s="39">
        <f>F466+K466+P466</f>
        <v>113672.43599999999</v>
      </c>
      <c r="T466" s="13">
        <f>SUM(Q437:Q466)/SUM(S437:S466)</f>
        <v>9.8174059435180636E-2</v>
      </c>
      <c r="U466" s="13">
        <f>SUM(R437:R466)/SUM(S437:S466)</f>
        <v>9.8174059435180636E-2</v>
      </c>
      <c r="V466" s="13">
        <v>9.6000000000000002E-2</v>
      </c>
      <c r="W466" s="51">
        <f t="shared" si="57"/>
        <v>9.6000000000000002E-2</v>
      </c>
      <c r="X466" s="47">
        <f>S466*W466</f>
        <v>10912.553855999999</v>
      </c>
      <c r="Y466" s="11">
        <f>F466*$W466</f>
        <v>0</v>
      </c>
      <c r="Z466" s="11">
        <f>K466*$W466</f>
        <v>0</v>
      </c>
      <c r="AA466" s="11">
        <f>P466*$W466</f>
        <v>10912.553855999999</v>
      </c>
    </row>
    <row r="467" spans="1:27" ht="15" x14ac:dyDescent="0.25">
      <c r="A467" s="9">
        <v>44713</v>
      </c>
      <c r="B467" s="26">
        <v>1</v>
      </c>
      <c r="C467" s="27">
        <v>0</v>
      </c>
      <c r="D467" s="28">
        <v>15649</v>
      </c>
      <c r="E467" s="28">
        <f t="shared" si="58"/>
        <v>0</v>
      </c>
      <c r="F467" s="29">
        <v>0</v>
      </c>
      <c r="G467" s="5">
        <v>2</v>
      </c>
      <c r="H467" s="25">
        <v>0</v>
      </c>
      <c r="I467" s="12">
        <v>15649</v>
      </c>
      <c r="J467" s="12">
        <f t="shared" si="59"/>
        <v>0</v>
      </c>
      <c r="K467" s="19">
        <v>0</v>
      </c>
      <c r="L467" s="26">
        <v>3</v>
      </c>
      <c r="M467" s="27">
        <v>8701.7720000000008</v>
      </c>
      <c r="N467" s="28">
        <v>16727</v>
      </c>
      <c r="O467" s="28">
        <f t="shared" si="60"/>
        <v>8701.7720000000008</v>
      </c>
      <c r="P467" s="35">
        <v>91341.322999999975</v>
      </c>
      <c r="Q467" s="14">
        <f t="shared" si="61"/>
        <v>8701.7720000000008</v>
      </c>
      <c r="R467" s="14">
        <f t="shared" si="62"/>
        <v>8701.7720000000008</v>
      </c>
      <c r="S467" s="39">
        <f>F467+K467+P467</f>
        <v>91341.322999999975</v>
      </c>
      <c r="T467" s="13">
        <f>SUM(Q438:Q467)/SUM(S438:S467)</f>
        <v>9.7922193419849299E-2</v>
      </c>
      <c r="U467" s="13">
        <f>SUM(R438:R467)/SUM(S438:S467)</f>
        <v>9.7922193419849299E-2</v>
      </c>
      <c r="V467" s="13">
        <v>9.6000000000000002E-2</v>
      </c>
      <c r="W467" s="51">
        <f t="shared" si="57"/>
        <v>9.6000000000000002E-2</v>
      </c>
      <c r="X467" s="47">
        <f>S467*W467</f>
        <v>8768.7670079999971</v>
      </c>
      <c r="Y467" s="11">
        <f>F467*$W467</f>
        <v>0</v>
      </c>
      <c r="Z467" s="11">
        <f>K467*$W467</f>
        <v>0</v>
      </c>
      <c r="AA467" s="11">
        <f>P467*$W467</f>
        <v>8768.7670079999971</v>
      </c>
    </row>
    <row r="468" spans="1:27" ht="15" x14ac:dyDescent="0.25">
      <c r="A468" s="9">
        <v>44714</v>
      </c>
      <c r="B468" s="26">
        <v>1</v>
      </c>
      <c r="C468" s="27">
        <v>0</v>
      </c>
      <c r="D468" s="28">
        <v>15649</v>
      </c>
      <c r="E468" s="28">
        <f t="shared" si="58"/>
        <v>0</v>
      </c>
      <c r="F468" s="29">
        <v>0</v>
      </c>
      <c r="G468" s="5">
        <v>2</v>
      </c>
      <c r="H468" s="25">
        <v>0</v>
      </c>
      <c r="I468" s="12">
        <v>15649</v>
      </c>
      <c r="J468" s="12">
        <f t="shared" si="59"/>
        <v>0</v>
      </c>
      <c r="K468" s="19">
        <v>0</v>
      </c>
      <c r="L468" s="26">
        <v>3</v>
      </c>
      <c r="M468" s="27">
        <v>7855.1229999999996</v>
      </c>
      <c r="N468" s="28">
        <v>16727</v>
      </c>
      <c r="O468" s="28">
        <f t="shared" si="60"/>
        <v>7855.1229999999996</v>
      </c>
      <c r="P468" s="35">
        <v>82038.718999999997</v>
      </c>
      <c r="Q468" s="14">
        <f t="shared" si="61"/>
        <v>7855.1229999999996</v>
      </c>
      <c r="R468" s="14">
        <f t="shared" si="62"/>
        <v>7855.1229999999996</v>
      </c>
      <c r="S468" s="39">
        <f>F468+K468+P468</f>
        <v>82038.718999999997</v>
      </c>
      <c r="T468" s="13">
        <f>SUM(Q439:Q468)/SUM(S439:S468)</f>
        <v>9.8100535753601267E-2</v>
      </c>
      <c r="U468" s="13">
        <f>SUM(R439:R468)/SUM(S439:S468)</f>
        <v>9.8100535753601267E-2</v>
      </c>
      <c r="V468" s="13">
        <v>9.6000000000000002E-2</v>
      </c>
      <c r="W468" s="51">
        <f t="shared" si="57"/>
        <v>9.6000000000000002E-2</v>
      </c>
      <c r="X468" s="47">
        <f>S468*W468</f>
        <v>7875.7170239999996</v>
      </c>
      <c r="Y468" s="11">
        <f>F468*$W468</f>
        <v>0</v>
      </c>
      <c r="Z468" s="11">
        <f>K468*$W468</f>
        <v>0</v>
      </c>
      <c r="AA468" s="11">
        <f>P468*$W468</f>
        <v>7875.7170239999996</v>
      </c>
    </row>
    <row r="469" spans="1:27" ht="15" x14ac:dyDescent="0.25">
      <c r="A469" s="9">
        <v>44715</v>
      </c>
      <c r="B469" s="26">
        <v>1</v>
      </c>
      <c r="C469" s="27">
        <v>0</v>
      </c>
      <c r="D469" s="28">
        <v>15649</v>
      </c>
      <c r="E469" s="28">
        <f t="shared" si="58"/>
        <v>0</v>
      </c>
      <c r="F469" s="29">
        <v>0</v>
      </c>
      <c r="G469" s="5">
        <v>2</v>
      </c>
      <c r="H469" s="25">
        <v>0</v>
      </c>
      <c r="I469" s="12">
        <v>15649</v>
      </c>
      <c r="J469" s="12">
        <f t="shared" si="59"/>
        <v>0</v>
      </c>
      <c r="K469" s="19">
        <v>0</v>
      </c>
      <c r="L469" s="26">
        <v>3</v>
      </c>
      <c r="M469" s="27">
        <v>7958.2690000000002</v>
      </c>
      <c r="N469" s="28">
        <v>16727</v>
      </c>
      <c r="O469" s="28">
        <f t="shared" si="60"/>
        <v>7958.2690000000002</v>
      </c>
      <c r="P469" s="35">
        <v>81866.823000000004</v>
      </c>
      <c r="Q469" s="14">
        <f t="shared" si="61"/>
        <v>7958.2690000000002</v>
      </c>
      <c r="R469" s="14">
        <f t="shared" si="62"/>
        <v>7958.2690000000002</v>
      </c>
      <c r="S469" s="39">
        <f>F469+K469+P469</f>
        <v>81866.823000000004</v>
      </c>
      <c r="T469" s="13">
        <f>SUM(Q440:Q469)/SUM(S440:S469)</f>
        <v>9.8123880109158609E-2</v>
      </c>
      <c r="U469" s="13">
        <f>SUM(R440:R469)/SUM(S440:S469)</f>
        <v>9.8123880109158609E-2</v>
      </c>
      <c r="V469" s="13">
        <v>9.6000000000000002E-2</v>
      </c>
      <c r="W469" s="51">
        <f t="shared" si="57"/>
        <v>9.6000000000000002E-2</v>
      </c>
      <c r="X469" s="47">
        <f>S469*W469</f>
        <v>7859.2150080000001</v>
      </c>
      <c r="Y469" s="11">
        <f>F469*$W469</f>
        <v>0</v>
      </c>
      <c r="Z469" s="11">
        <f>K469*$W469</f>
        <v>0</v>
      </c>
      <c r="AA469" s="11">
        <f>P469*$W469</f>
        <v>7859.2150080000001</v>
      </c>
    </row>
    <row r="470" spans="1:27" ht="15" x14ac:dyDescent="0.25">
      <c r="A470" s="9">
        <v>44716</v>
      </c>
      <c r="B470" s="26">
        <v>1</v>
      </c>
      <c r="C470" s="27">
        <v>0</v>
      </c>
      <c r="D470" s="28">
        <v>15649</v>
      </c>
      <c r="E470" s="28">
        <f t="shared" si="58"/>
        <v>0</v>
      </c>
      <c r="F470" s="29">
        <v>0</v>
      </c>
      <c r="G470" s="5">
        <v>2</v>
      </c>
      <c r="H470" s="25">
        <v>0</v>
      </c>
      <c r="I470" s="12">
        <v>15649</v>
      </c>
      <c r="J470" s="12">
        <f t="shared" si="59"/>
        <v>0</v>
      </c>
      <c r="K470" s="19">
        <v>0</v>
      </c>
      <c r="L470" s="26">
        <v>3</v>
      </c>
      <c r="M470" s="27">
        <v>612.15700000000004</v>
      </c>
      <c r="N470" s="28">
        <v>16727</v>
      </c>
      <c r="O470" s="28">
        <f t="shared" si="60"/>
        <v>612.15700000000004</v>
      </c>
      <c r="P470" s="35">
        <v>6522.9459999999999</v>
      </c>
      <c r="Q470" s="14">
        <f t="shared" si="61"/>
        <v>612.15700000000004</v>
      </c>
      <c r="R470" s="14">
        <f t="shared" si="62"/>
        <v>612.15700000000004</v>
      </c>
      <c r="S470" s="39">
        <f>F470+K470+P470</f>
        <v>6522.9459999999999</v>
      </c>
      <c r="T470" s="13">
        <f>SUM(Q441:Q470)/SUM(S441:S470)</f>
        <v>9.8092830064673855E-2</v>
      </c>
      <c r="U470" s="13">
        <f>SUM(R441:R470)/SUM(S441:S470)</f>
        <v>9.8092830064673855E-2</v>
      </c>
      <c r="V470" s="13">
        <v>9.6000000000000002E-2</v>
      </c>
      <c r="W470" s="51">
        <f t="shared" si="57"/>
        <v>9.6000000000000002E-2</v>
      </c>
      <c r="X470" s="47">
        <f>S470*W470</f>
        <v>626.20281599999998</v>
      </c>
      <c r="Y470" s="11">
        <f>F470*$W470</f>
        <v>0</v>
      </c>
      <c r="Z470" s="11">
        <f>K470*$W470</f>
        <v>0</v>
      </c>
      <c r="AA470" s="11">
        <f>P470*$W470</f>
        <v>626.20281599999998</v>
      </c>
    </row>
    <row r="471" spans="1:27" ht="15" x14ac:dyDescent="0.25">
      <c r="A471" s="9">
        <v>44718</v>
      </c>
      <c r="B471" s="26">
        <v>1</v>
      </c>
      <c r="C471" s="27">
        <v>7.7</v>
      </c>
      <c r="D471" s="28">
        <v>15649</v>
      </c>
      <c r="E471" s="30">
        <f t="shared" si="58"/>
        <v>7.7</v>
      </c>
      <c r="F471" s="31">
        <v>283.70000000000005</v>
      </c>
      <c r="G471" s="5">
        <v>2</v>
      </c>
      <c r="H471" s="25">
        <v>0</v>
      </c>
      <c r="I471" s="12">
        <v>15649</v>
      </c>
      <c r="J471" s="12">
        <f t="shared" si="59"/>
        <v>0</v>
      </c>
      <c r="K471" s="19">
        <v>0</v>
      </c>
      <c r="L471" s="26">
        <v>3</v>
      </c>
      <c r="M471" s="27">
        <v>0</v>
      </c>
      <c r="N471" s="28">
        <v>16727</v>
      </c>
      <c r="O471" s="28">
        <f t="shared" si="60"/>
        <v>0</v>
      </c>
      <c r="P471" s="35">
        <v>0</v>
      </c>
      <c r="Q471" s="14">
        <f t="shared" si="61"/>
        <v>7.7</v>
      </c>
      <c r="R471" s="14">
        <f t="shared" si="62"/>
        <v>7.7</v>
      </c>
      <c r="S471" s="39">
        <f>F471+K471+P471</f>
        <v>283.70000000000005</v>
      </c>
      <c r="T471" s="13">
        <f>SUM(Q442:Q471)/SUM(S442:S471)</f>
        <v>9.8123384029575877E-2</v>
      </c>
      <c r="U471" s="13">
        <f>SUM(R442:R471)/SUM(S442:S471)</f>
        <v>9.8123384029575877E-2</v>
      </c>
      <c r="V471" s="13">
        <v>9.6000000000000002E-2</v>
      </c>
      <c r="W471" s="51">
        <f t="shared" si="57"/>
        <v>9.6000000000000002E-2</v>
      </c>
      <c r="X471" s="47">
        <f>S471*W471</f>
        <v>27.235200000000006</v>
      </c>
      <c r="Y471" s="11">
        <f>F471*$W471</f>
        <v>27.235200000000006</v>
      </c>
      <c r="Z471" s="11">
        <f>K471*$W471</f>
        <v>0</v>
      </c>
      <c r="AA471" s="11">
        <f>P471*$W471</f>
        <v>0</v>
      </c>
    </row>
    <row r="472" spans="1:27" ht="15" x14ac:dyDescent="0.25">
      <c r="A472" s="9">
        <v>44719</v>
      </c>
      <c r="B472" s="26">
        <v>1</v>
      </c>
      <c r="C472" s="27">
        <v>3495.7000000000003</v>
      </c>
      <c r="D472" s="28">
        <v>15649</v>
      </c>
      <c r="E472" s="30">
        <f t="shared" si="58"/>
        <v>3495.7000000000003</v>
      </c>
      <c r="F472" s="31">
        <v>14288.300000000001</v>
      </c>
      <c r="G472" s="5">
        <v>2</v>
      </c>
      <c r="H472" s="25">
        <v>0</v>
      </c>
      <c r="I472" s="12">
        <v>15649</v>
      </c>
      <c r="J472" s="12">
        <f t="shared" si="59"/>
        <v>0</v>
      </c>
      <c r="K472" s="19">
        <v>0</v>
      </c>
      <c r="L472" s="26">
        <v>3</v>
      </c>
      <c r="M472" s="27">
        <v>0</v>
      </c>
      <c r="N472" s="28">
        <v>16727</v>
      </c>
      <c r="O472" s="28">
        <f t="shared" si="60"/>
        <v>0</v>
      </c>
      <c r="P472" s="35">
        <v>0</v>
      </c>
      <c r="Q472" s="14">
        <f t="shared" si="61"/>
        <v>3495.7000000000003</v>
      </c>
      <c r="R472" s="14">
        <f t="shared" si="62"/>
        <v>3495.7000000000003</v>
      </c>
      <c r="S472" s="39">
        <f>F472+K472+P472</f>
        <v>14288.300000000001</v>
      </c>
      <c r="T472" s="13">
        <f>SUM(Q443:Q472)/SUM(S443:S472)</f>
        <v>9.895433698546531E-2</v>
      </c>
      <c r="U472" s="13">
        <f>SUM(R443:R472)/SUM(S443:S472)</f>
        <v>9.895433698546531E-2</v>
      </c>
      <c r="V472" s="13">
        <v>9.6000000000000002E-2</v>
      </c>
      <c r="W472" s="51">
        <f t="shared" si="57"/>
        <v>9.6000000000000002E-2</v>
      </c>
      <c r="X472" s="47">
        <f>S472*W472</f>
        <v>1371.6768000000002</v>
      </c>
      <c r="Y472" s="11">
        <f>F472*$W472</f>
        <v>1371.6768000000002</v>
      </c>
      <c r="Z472" s="11">
        <f>K472*$W472</f>
        <v>0</v>
      </c>
      <c r="AA472" s="11">
        <f>P472*$W472</f>
        <v>0</v>
      </c>
    </row>
    <row r="473" spans="1:27" ht="15" x14ac:dyDescent="0.25">
      <c r="A473" s="9">
        <v>44720</v>
      </c>
      <c r="B473" s="26">
        <v>1</v>
      </c>
      <c r="C473" s="27">
        <v>11156.4</v>
      </c>
      <c r="D473" s="28">
        <v>15649</v>
      </c>
      <c r="E473" s="30">
        <f t="shared" si="58"/>
        <v>11156.4</v>
      </c>
      <c r="F473" s="31">
        <v>41004.799999999996</v>
      </c>
      <c r="G473" s="5">
        <v>2</v>
      </c>
      <c r="H473" s="25">
        <v>0</v>
      </c>
      <c r="I473" s="12">
        <v>15649</v>
      </c>
      <c r="J473" s="12">
        <f t="shared" si="59"/>
        <v>0</v>
      </c>
      <c r="K473" s="19">
        <v>0</v>
      </c>
      <c r="L473" s="26">
        <v>3</v>
      </c>
      <c r="M473" s="27">
        <v>0</v>
      </c>
      <c r="N473" s="28">
        <v>16727</v>
      </c>
      <c r="O473" s="28">
        <f t="shared" si="60"/>
        <v>0</v>
      </c>
      <c r="P473" s="35">
        <v>0</v>
      </c>
      <c r="Q473" s="14">
        <f t="shared" si="61"/>
        <v>11156.4</v>
      </c>
      <c r="R473" s="14">
        <f t="shared" si="62"/>
        <v>11156.4</v>
      </c>
      <c r="S473" s="39">
        <f>F473+K473+P473</f>
        <v>41004.799999999996</v>
      </c>
      <c r="T473" s="13">
        <f>SUM(Q444:Q473)/SUM(S444:S473)</f>
        <v>0.1015739568978369</v>
      </c>
      <c r="U473" s="13">
        <f>SUM(R444:R473)/SUM(S444:S473)</f>
        <v>0.1015739568978369</v>
      </c>
      <c r="V473" s="13">
        <v>9.6000000000000002E-2</v>
      </c>
      <c r="W473" s="51">
        <f t="shared" si="57"/>
        <v>9.6000000000000002E-2</v>
      </c>
      <c r="X473" s="47">
        <f>S473*W473</f>
        <v>3936.4607999999998</v>
      </c>
      <c r="Y473" s="11">
        <f>F473*$W473</f>
        <v>3936.4607999999998</v>
      </c>
      <c r="Z473" s="11">
        <f>K473*$W473</f>
        <v>0</v>
      </c>
      <c r="AA473" s="11">
        <f>P473*$W473</f>
        <v>0</v>
      </c>
    </row>
    <row r="474" spans="1:27" ht="15" x14ac:dyDescent="0.25">
      <c r="A474" s="9">
        <v>44721</v>
      </c>
      <c r="B474" s="26">
        <v>1</v>
      </c>
      <c r="C474" s="27">
        <v>15832.699999999997</v>
      </c>
      <c r="D474" s="28">
        <v>15649</v>
      </c>
      <c r="E474" s="30">
        <f t="shared" si="58"/>
        <v>15649</v>
      </c>
      <c r="F474" s="31">
        <v>85212</v>
      </c>
      <c r="G474" s="5">
        <v>2</v>
      </c>
      <c r="H474" s="25">
        <v>0</v>
      </c>
      <c r="I474" s="12">
        <v>15649</v>
      </c>
      <c r="J474" s="12">
        <f t="shared" si="59"/>
        <v>0</v>
      </c>
      <c r="K474" s="19">
        <v>0</v>
      </c>
      <c r="L474" s="26">
        <v>3</v>
      </c>
      <c r="M474" s="27">
        <v>0</v>
      </c>
      <c r="N474" s="28">
        <v>16727</v>
      </c>
      <c r="O474" s="28">
        <f t="shared" si="60"/>
        <v>0</v>
      </c>
      <c r="P474" s="35">
        <v>0</v>
      </c>
      <c r="Q474" s="14">
        <f t="shared" si="61"/>
        <v>15832.699999999997</v>
      </c>
      <c r="R474" s="14">
        <f t="shared" si="62"/>
        <v>15649</v>
      </c>
      <c r="S474" s="39">
        <f>F474+K474+P474</f>
        <v>85212</v>
      </c>
      <c r="T474" s="13">
        <f>SUM(Q445:Q474)/SUM(S445:S474)</f>
        <v>0.10383631778711498</v>
      </c>
      <c r="U474" s="13">
        <f>SUM(R445:R474)/SUM(S445:S474)</f>
        <v>0.10376675807910411</v>
      </c>
      <c r="V474" s="13">
        <v>9.6000000000000002E-2</v>
      </c>
      <c r="W474" s="51">
        <f t="shared" si="57"/>
        <v>9.6000000000000002E-2</v>
      </c>
      <c r="X474" s="47">
        <f>S474*W474</f>
        <v>8180.3519999999999</v>
      </c>
      <c r="Y474" s="11">
        <f>F474*$W474</f>
        <v>8180.3519999999999</v>
      </c>
      <c r="Z474" s="11">
        <f>K474*$W474</f>
        <v>0</v>
      </c>
      <c r="AA474" s="11">
        <f>P474*$W474</f>
        <v>0</v>
      </c>
    </row>
    <row r="475" spans="1:27" ht="15" x14ac:dyDescent="0.25">
      <c r="A475" s="9">
        <v>44722</v>
      </c>
      <c r="B475" s="26">
        <v>1</v>
      </c>
      <c r="C475" s="27">
        <v>6430.4</v>
      </c>
      <c r="D475" s="28">
        <v>15649</v>
      </c>
      <c r="E475" s="30">
        <f t="shared" si="58"/>
        <v>6430.4</v>
      </c>
      <c r="F475" s="31">
        <v>82362.600000000006</v>
      </c>
      <c r="G475" s="5">
        <v>2</v>
      </c>
      <c r="H475" s="25">
        <v>0</v>
      </c>
      <c r="I475" s="12">
        <v>15649</v>
      </c>
      <c r="J475" s="12">
        <f t="shared" si="59"/>
        <v>0</v>
      </c>
      <c r="K475" s="19">
        <v>0</v>
      </c>
      <c r="L475" s="26">
        <v>3</v>
      </c>
      <c r="M475" s="27">
        <v>0</v>
      </c>
      <c r="N475" s="28">
        <v>16727</v>
      </c>
      <c r="O475" s="28">
        <f t="shared" si="60"/>
        <v>0</v>
      </c>
      <c r="P475" s="35">
        <v>0</v>
      </c>
      <c r="Q475" s="14">
        <f t="shared" si="61"/>
        <v>6430.4</v>
      </c>
      <c r="R475" s="14">
        <f t="shared" si="62"/>
        <v>6430.4</v>
      </c>
      <c r="S475" s="39">
        <f>F475+K475+P475</f>
        <v>82362.600000000006</v>
      </c>
      <c r="T475" s="13">
        <f>SUM(Q446:Q475)/SUM(S446:S475)</f>
        <v>0.10326319501584411</v>
      </c>
      <c r="U475" s="13">
        <f>SUM(R446:R475)/SUM(S446:S475)</f>
        <v>0.10319283604106859</v>
      </c>
      <c r="V475" s="13">
        <v>9.6000000000000002E-2</v>
      </c>
      <c r="W475" s="51">
        <f t="shared" si="57"/>
        <v>9.6000000000000002E-2</v>
      </c>
      <c r="X475" s="47">
        <f>S475*W475</f>
        <v>7906.8096000000005</v>
      </c>
      <c r="Y475" s="11">
        <f>F475*$W475</f>
        <v>7906.8096000000005</v>
      </c>
      <c r="Z475" s="11">
        <f>K475*$W475</f>
        <v>0</v>
      </c>
      <c r="AA475" s="11">
        <f>P475*$W475</f>
        <v>0</v>
      </c>
    </row>
    <row r="476" spans="1:27" ht="15" x14ac:dyDescent="0.25">
      <c r="A476" s="9">
        <v>44723</v>
      </c>
      <c r="B476" s="26">
        <v>1</v>
      </c>
      <c r="C476" s="27">
        <v>5816.8</v>
      </c>
      <c r="D476" s="28">
        <v>15649</v>
      </c>
      <c r="E476" s="30">
        <f t="shared" si="58"/>
        <v>5816.8</v>
      </c>
      <c r="F476" s="31">
        <v>81532.800000000017</v>
      </c>
      <c r="G476" s="5">
        <v>2</v>
      </c>
      <c r="H476" s="25">
        <v>0</v>
      </c>
      <c r="I476" s="12">
        <v>15649</v>
      </c>
      <c r="J476" s="12">
        <f t="shared" si="59"/>
        <v>0</v>
      </c>
      <c r="K476" s="19">
        <v>0</v>
      </c>
      <c r="L476" s="26">
        <v>3</v>
      </c>
      <c r="M476" s="27">
        <v>0</v>
      </c>
      <c r="N476" s="28">
        <v>16727</v>
      </c>
      <c r="O476" s="28">
        <f t="shared" si="60"/>
        <v>0</v>
      </c>
      <c r="P476" s="35">
        <v>0</v>
      </c>
      <c r="Q476" s="14">
        <f t="shared" si="61"/>
        <v>5816.8</v>
      </c>
      <c r="R476" s="14">
        <f t="shared" si="62"/>
        <v>5816.8</v>
      </c>
      <c r="S476" s="39">
        <f>F476+K476+P476</f>
        <v>81532.800000000017</v>
      </c>
      <c r="T476" s="13">
        <f>SUM(Q447:Q476)/SUM(S447:S476)</f>
        <v>0.10246720878554062</v>
      </c>
      <c r="U476" s="13">
        <f>SUM(R447:R476)/SUM(S447:S476)</f>
        <v>0.10239604257938038</v>
      </c>
      <c r="V476" s="13">
        <v>9.6000000000000002E-2</v>
      </c>
      <c r="W476" s="51">
        <f t="shared" si="57"/>
        <v>9.6000000000000002E-2</v>
      </c>
      <c r="X476" s="47">
        <f>S476*W476</f>
        <v>7827.1488000000018</v>
      </c>
      <c r="Y476" s="11">
        <f>F476*$W476</f>
        <v>7827.1488000000018</v>
      </c>
      <c r="Z476" s="11">
        <f>K476*$W476</f>
        <v>0</v>
      </c>
      <c r="AA476" s="11">
        <f>P476*$W476</f>
        <v>0</v>
      </c>
    </row>
    <row r="477" spans="1:27" ht="15" x14ac:dyDescent="0.25">
      <c r="A477" s="9">
        <v>44724</v>
      </c>
      <c r="B477" s="26">
        <v>1</v>
      </c>
      <c r="C477" s="27">
        <v>5605.8000000000011</v>
      </c>
      <c r="D477" s="28">
        <v>15649</v>
      </c>
      <c r="E477" s="30">
        <f t="shared" si="58"/>
        <v>5605.8000000000011</v>
      </c>
      <c r="F477" s="31">
        <v>81593.200000000012</v>
      </c>
      <c r="G477" s="5">
        <v>2</v>
      </c>
      <c r="H477" s="25">
        <v>0</v>
      </c>
      <c r="I477" s="12">
        <v>15649</v>
      </c>
      <c r="J477" s="12">
        <f t="shared" si="59"/>
        <v>0</v>
      </c>
      <c r="K477" s="19">
        <v>0</v>
      </c>
      <c r="L477" s="26">
        <v>3</v>
      </c>
      <c r="M477" s="27">
        <v>0</v>
      </c>
      <c r="N477" s="28">
        <v>16727</v>
      </c>
      <c r="O477" s="28">
        <f t="shared" si="60"/>
        <v>0</v>
      </c>
      <c r="P477" s="35">
        <v>0</v>
      </c>
      <c r="Q477" s="14">
        <f t="shared" si="61"/>
        <v>5605.8000000000011</v>
      </c>
      <c r="R477" s="14">
        <f t="shared" si="62"/>
        <v>5605.8000000000011</v>
      </c>
      <c r="S477" s="39">
        <f>F477+K477+P477</f>
        <v>81593.200000000012</v>
      </c>
      <c r="T477" s="13">
        <f>SUM(Q448:Q477)/SUM(S448:S477)</f>
        <v>0.10151211861172135</v>
      </c>
      <c r="U477" s="13">
        <f>SUM(R448:R477)/SUM(S448:S477)</f>
        <v>0.10144023774375219</v>
      </c>
      <c r="V477" s="13">
        <v>9.6000000000000002E-2</v>
      </c>
      <c r="W477" s="51">
        <f t="shared" si="57"/>
        <v>9.6000000000000002E-2</v>
      </c>
      <c r="X477" s="47">
        <f>S477*W477</f>
        <v>7832.9472000000014</v>
      </c>
      <c r="Y477" s="11">
        <f>F477*$W477</f>
        <v>7832.9472000000014</v>
      </c>
      <c r="Z477" s="11">
        <f>K477*$W477</f>
        <v>0</v>
      </c>
      <c r="AA477" s="11">
        <f>P477*$W477</f>
        <v>0</v>
      </c>
    </row>
    <row r="478" spans="1:27" ht="15" x14ac:dyDescent="0.25">
      <c r="A478" s="9">
        <v>44725</v>
      </c>
      <c r="B478" s="26">
        <v>1</v>
      </c>
      <c r="C478" s="27">
        <v>5687</v>
      </c>
      <c r="D478" s="28">
        <v>15649</v>
      </c>
      <c r="E478" s="30">
        <f t="shared" si="58"/>
        <v>5687</v>
      </c>
      <c r="F478" s="31">
        <v>82169.500000000015</v>
      </c>
      <c r="G478" s="5">
        <v>2</v>
      </c>
      <c r="H478" s="25">
        <v>0</v>
      </c>
      <c r="I478" s="12">
        <v>15649</v>
      </c>
      <c r="J478" s="12">
        <f t="shared" si="59"/>
        <v>0</v>
      </c>
      <c r="K478" s="19">
        <v>0</v>
      </c>
      <c r="L478" s="26">
        <v>3</v>
      </c>
      <c r="M478" s="27">
        <v>0</v>
      </c>
      <c r="N478" s="28">
        <v>16727</v>
      </c>
      <c r="O478" s="28">
        <f t="shared" si="60"/>
        <v>0</v>
      </c>
      <c r="P478" s="35">
        <v>0</v>
      </c>
      <c r="Q478" s="14">
        <f t="shared" si="61"/>
        <v>5687</v>
      </c>
      <c r="R478" s="14">
        <f t="shared" si="62"/>
        <v>5687</v>
      </c>
      <c r="S478" s="39">
        <f>F478+K478+P478</f>
        <v>82169.500000000015</v>
      </c>
      <c r="T478" s="13">
        <f>SUM(Q449:Q478)/SUM(S449:S478)</f>
        <v>0.10056682957260611</v>
      </c>
      <c r="U478" s="13">
        <f>SUM(R449:R478)/SUM(S449:S478)</f>
        <v>0.10049424756386675</v>
      </c>
      <c r="V478" s="13">
        <v>9.6000000000000002E-2</v>
      </c>
      <c r="W478" s="51">
        <f t="shared" si="57"/>
        <v>9.6000000000000002E-2</v>
      </c>
      <c r="X478" s="47">
        <f>S478*W478</f>
        <v>7888.2720000000018</v>
      </c>
      <c r="Y478" s="11">
        <f>F478*$W478</f>
        <v>7888.2720000000018</v>
      </c>
      <c r="Z478" s="11">
        <f>K478*$W478</f>
        <v>0</v>
      </c>
      <c r="AA478" s="11">
        <f>P478*$W478</f>
        <v>0</v>
      </c>
    </row>
    <row r="479" spans="1:27" ht="15" x14ac:dyDescent="0.25">
      <c r="A479" s="9">
        <v>44726</v>
      </c>
      <c r="B479" s="26">
        <v>1</v>
      </c>
      <c r="C479" s="27">
        <v>5608.6</v>
      </c>
      <c r="D479" s="28">
        <v>15649</v>
      </c>
      <c r="E479" s="30">
        <f t="shared" si="58"/>
        <v>5608.6</v>
      </c>
      <c r="F479" s="31">
        <v>82254.8</v>
      </c>
      <c r="G479" s="5">
        <v>2</v>
      </c>
      <c r="H479" s="25">
        <v>0</v>
      </c>
      <c r="I479" s="12">
        <v>15649</v>
      </c>
      <c r="J479" s="12">
        <f t="shared" si="59"/>
        <v>0</v>
      </c>
      <c r="K479" s="19">
        <v>0</v>
      </c>
      <c r="L479" s="26">
        <v>3</v>
      </c>
      <c r="M479" s="27">
        <v>0</v>
      </c>
      <c r="N479" s="28">
        <v>16727</v>
      </c>
      <c r="O479" s="28">
        <f t="shared" si="60"/>
        <v>0</v>
      </c>
      <c r="P479" s="35">
        <v>0</v>
      </c>
      <c r="Q479" s="14">
        <f t="shared" si="61"/>
        <v>5608.6</v>
      </c>
      <c r="R479" s="14">
        <f t="shared" si="62"/>
        <v>5608.6</v>
      </c>
      <c r="S479" s="39">
        <f>F479+K479+P479</f>
        <v>82254.8</v>
      </c>
      <c r="T479" s="13">
        <f>SUM(Q450:Q479)/SUM(S450:S479)</f>
        <v>9.9575459418602144E-2</v>
      </c>
      <c r="U479" s="13">
        <f>SUM(R450:R479)/SUM(S450:S479)</f>
        <v>9.9502242659618739E-2</v>
      </c>
      <c r="V479" s="13">
        <v>9.6000000000000002E-2</v>
      </c>
      <c r="W479" s="51">
        <f t="shared" si="57"/>
        <v>9.6000000000000002E-2</v>
      </c>
      <c r="X479" s="47">
        <f>S479*W479</f>
        <v>7896.4608000000007</v>
      </c>
      <c r="Y479" s="11">
        <f>F479*$W479</f>
        <v>7896.4608000000007</v>
      </c>
      <c r="Z479" s="11">
        <f>K479*$W479</f>
        <v>0</v>
      </c>
      <c r="AA479" s="11">
        <f>P479*$W479</f>
        <v>0</v>
      </c>
    </row>
    <row r="480" spans="1:27" ht="15" x14ac:dyDescent="0.25">
      <c r="A480" s="9">
        <v>44727</v>
      </c>
      <c r="B480" s="26">
        <v>1</v>
      </c>
      <c r="C480" s="27">
        <v>5394.5</v>
      </c>
      <c r="D480" s="28">
        <v>15649</v>
      </c>
      <c r="E480" s="30">
        <f t="shared" si="58"/>
        <v>5394.5</v>
      </c>
      <c r="F480" s="31">
        <v>80399.600000000006</v>
      </c>
      <c r="G480" s="5">
        <v>2</v>
      </c>
      <c r="H480" s="25">
        <v>0</v>
      </c>
      <c r="I480" s="12">
        <v>15649</v>
      </c>
      <c r="J480" s="12">
        <f t="shared" si="59"/>
        <v>0</v>
      </c>
      <c r="K480" s="19">
        <v>0</v>
      </c>
      <c r="L480" s="26">
        <v>3</v>
      </c>
      <c r="M480" s="27">
        <v>0</v>
      </c>
      <c r="N480" s="28">
        <v>16727</v>
      </c>
      <c r="O480" s="28">
        <f t="shared" si="60"/>
        <v>0</v>
      </c>
      <c r="P480" s="35">
        <v>0</v>
      </c>
      <c r="Q480" s="14">
        <f t="shared" si="61"/>
        <v>5394.5</v>
      </c>
      <c r="R480" s="14">
        <f t="shared" si="62"/>
        <v>5394.5</v>
      </c>
      <c r="S480" s="39">
        <f>F480+K480+P480</f>
        <v>80399.600000000006</v>
      </c>
      <c r="T480" s="13">
        <f>SUM(Q451:Q480)/SUM(S451:S480)</f>
        <v>9.8485886182921922E-2</v>
      </c>
      <c r="U480" s="13">
        <f>SUM(R451:R480)/SUM(S451:S480)</f>
        <v>9.8411959444261191E-2</v>
      </c>
      <c r="V480" s="13">
        <v>9.6000000000000002E-2</v>
      </c>
      <c r="W480" s="51">
        <f t="shared" si="57"/>
        <v>9.6000000000000002E-2</v>
      </c>
      <c r="X480" s="47">
        <f>S480*W480</f>
        <v>7718.3616000000011</v>
      </c>
      <c r="Y480" s="11">
        <f>F480*$W480</f>
        <v>7718.3616000000011</v>
      </c>
      <c r="Z480" s="11">
        <f>K480*$W480</f>
        <v>0</v>
      </c>
      <c r="AA480" s="11">
        <f>P480*$W480</f>
        <v>0</v>
      </c>
    </row>
    <row r="481" spans="1:27" ht="15" x14ac:dyDescent="0.25">
      <c r="A481" s="9">
        <v>44728</v>
      </c>
      <c r="B481" s="26">
        <v>1</v>
      </c>
      <c r="C481" s="27">
        <v>5008</v>
      </c>
      <c r="D481" s="28">
        <v>15649</v>
      </c>
      <c r="E481" s="30">
        <f t="shared" si="58"/>
        <v>5008</v>
      </c>
      <c r="F481" s="31">
        <v>79771.100000000006</v>
      </c>
      <c r="G481" s="5">
        <v>2</v>
      </c>
      <c r="H481" s="25">
        <v>0</v>
      </c>
      <c r="I481" s="12">
        <v>15649</v>
      </c>
      <c r="J481" s="12">
        <f t="shared" si="59"/>
        <v>0</v>
      </c>
      <c r="K481" s="19">
        <v>0</v>
      </c>
      <c r="L481" s="26">
        <v>3</v>
      </c>
      <c r="M481" s="27">
        <v>0</v>
      </c>
      <c r="N481" s="28">
        <v>16727</v>
      </c>
      <c r="O481" s="28">
        <f t="shared" si="60"/>
        <v>0</v>
      </c>
      <c r="P481" s="35">
        <v>0</v>
      </c>
      <c r="Q481" s="14">
        <f t="shared" si="61"/>
        <v>5008</v>
      </c>
      <c r="R481" s="14">
        <f t="shared" si="62"/>
        <v>5008</v>
      </c>
      <c r="S481" s="39">
        <f>F481+K481+P481</f>
        <v>79771.100000000006</v>
      </c>
      <c r="T481" s="13">
        <f>SUM(Q452:Q481)/SUM(S452:S481)</f>
        <v>9.7435470756048886E-2</v>
      </c>
      <c r="U481" s="13">
        <f>SUM(R452:R481)/SUM(S452:S481)</f>
        <v>9.7360527084285789E-2</v>
      </c>
      <c r="V481" s="13">
        <v>9.6000000000000002E-2</v>
      </c>
      <c r="W481" s="51">
        <f t="shared" si="57"/>
        <v>9.6000000000000002E-2</v>
      </c>
      <c r="X481" s="47">
        <f>S481*W481</f>
        <v>7658.0256000000008</v>
      </c>
      <c r="Y481" s="11">
        <f>F481*$W481</f>
        <v>7658.0256000000008</v>
      </c>
      <c r="Z481" s="11">
        <f>K481*$W481</f>
        <v>0</v>
      </c>
      <c r="AA481" s="11">
        <f>P481*$W481</f>
        <v>0</v>
      </c>
    </row>
    <row r="482" spans="1:27" ht="15" x14ac:dyDescent="0.25">
      <c r="A482" s="9">
        <v>44729</v>
      </c>
      <c r="B482" s="26">
        <v>1</v>
      </c>
      <c r="C482" s="27">
        <v>4979.3</v>
      </c>
      <c r="D482" s="28">
        <v>15649</v>
      </c>
      <c r="E482" s="30">
        <f t="shared" si="58"/>
        <v>4979.3</v>
      </c>
      <c r="F482" s="31">
        <v>79452.399999999994</v>
      </c>
      <c r="G482" s="5">
        <v>2</v>
      </c>
      <c r="H482" s="25">
        <v>0</v>
      </c>
      <c r="I482" s="12">
        <v>15649</v>
      </c>
      <c r="J482" s="12">
        <f t="shared" si="59"/>
        <v>0</v>
      </c>
      <c r="K482" s="19">
        <v>0</v>
      </c>
      <c r="L482" s="26">
        <v>3</v>
      </c>
      <c r="M482" s="27">
        <v>0</v>
      </c>
      <c r="N482" s="28">
        <v>16727</v>
      </c>
      <c r="O482" s="28">
        <f t="shared" si="60"/>
        <v>0</v>
      </c>
      <c r="P482" s="35">
        <v>0</v>
      </c>
      <c r="Q482" s="14">
        <f t="shared" si="61"/>
        <v>4979.3</v>
      </c>
      <c r="R482" s="14">
        <f t="shared" si="62"/>
        <v>4979.3</v>
      </c>
      <c r="S482" s="39">
        <f>F482+K482+P482</f>
        <v>79452.399999999994</v>
      </c>
      <c r="T482" s="13">
        <f>SUM(Q453:Q482)/SUM(S453:S482)</f>
        <v>9.6270901080735494E-2</v>
      </c>
      <c r="U482" s="13">
        <f>SUM(R453:R482)/SUM(S453:S482)</f>
        <v>9.6195828414818732E-2</v>
      </c>
      <c r="V482" s="13">
        <v>9.6000000000000002E-2</v>
      </c>
      <c r="W482" s="51">
        <f t="shared" si="57"/>
        <v>9.6000000000000002E-2</v>
      </c>
      <c r="X482" s="47">
        <f>S482*W482</f>
        <v>7627.4303999999993</v>
      </c>
      <c r="Y482" s="11">
        <f>F482*$W482</f>
        <v>7627.4303999999993</v>
      </c>
      <c r="Z482" s="11">
        <f>K482*$W482</f>
        <v>0</v>
      </c>
      <c r="AA482" s="11">
        <f>P482*$W482</f>
        <v>0</v>
      </c>
    </row>
    <row r="483" spans="1:27" ht="15" x14ac:dyDescent="0.25">
      <c r="A483" s="9">
        <v>44731</v>
      </c>
      <c r="B483" s="26">
        <v>1</v>
      </c>
      <c r="C483" s="27">
        <v>0</v>
      </c>
      <c r="D483" s="28">
        <v>15649</v>
      </c>
      <c r="E483" s="28">
        <f t="shared" si="58"/>
        <v>0</v>
      </c>
      <c r="F483" s="29">
        <v>0</v>
      </c>
      <c r="G483" s="5">
        <v>2</v>
      </c>
      <c r="H483" s="25">
        <v>0</v>
      </c>
      <c r="I483" s="12">
        <v>15649</v>
      </c>
      <c r="J483" s="12">
        <f t="shared" si="59"/>
        <v>0</v>
      </c>
      <c r="K483" s="19">
        <v>0</v>
      </c>
      <c r="L483" s="26">
        <v>3</v>
      </c>
      <c r="M483" s="27">
        <v>62.877999999999993</v>
      </c>
      <c r="N483" s="28">
        <v>16727</v>
      </c>
      <c r="O483" s="28">
        <f t="shared" si="60"/>
        <v>62.877999999999993</v>
      </c>
      <c r="P483" s="35">
        <v>3760.4179999999997</v>
      </c>
      <c r="Q483" s="14">
        <f t="shared" si="61"/>
        <v>62.877999999999993</v>
      </c>
      <c r="R483" s="14">
        <f t="shared" si="62"/>
        <v>62.877999999999993</v>
      </c>
      <c r="S483" s="39">
        <f>F483+K483+P483</f>
        <v>3760.4179999999997</v>
      </c>
      <c r="T483" s="13">
        <f>SUM(Q454:Q483)/SUM(S454:S483)</f>
        <v>9.6044494743283762E-2</v>
      </c>
      <c r="U483" s="13">
        <f>SUM(R454:R483)/SUM(S454:S483)</f>
        <v>9.5967107232739088E-2</v>
      </c>
      <c r="V483" s="13">
        <v>9.6000000000000002E-2</v>
      </c>
      <c r="W483" s="51">
        <f t="shared" si="57"/>
        <v>9.5967107232739088E-2</v>
      </c>
      <c r="X483" s="47">
        <f>S483*W483</f>
        <v>360.87643744592225</v>
      </c>
      <c r="Y483" s="11">
        <f>F483*$W483</f>
        <v>0</v>
      </c>
      <c r="Z483" s="11">
        <f>K483*$W483</f>
        <v>0</v>
      </c>
      <c r="AA483" s="11">
        <f>P483*$W483</f>
        <v>360.87643744592225</v>
      </c>
    </row>
    <row r="484" spans="1:27" ht="15" x14ac:dyDescent="0.25">
      <c r="A484" s="9">
        <v>44732</v>
      </c>
      <c r="B484" s="26">
        <v>1</v>
      </c>
      <c r="C484" s="27">
        <v>0</v>
      </c>
      <c r="D484" s="28">
        <v>15649</v>
      </c>
      <c r="E484" s="28">
        <f t="shared" si="58"/>
        <v>0</v>
      </c>
      <c r="F484" s="29">
        <v>0</v>
      </c>
      <c r="G484" s="5">
        <v>2</v>
      </c>
      <c r="H484" s="25">
        <v>0</v>
      </c>
      <c r="I484" s="12">
        <v>15649</v>
      </c>
      <c r="J484" s="12">
        <f t="shared" si="59"/>
        <v>0</v>
      </c>
      <c r="K484" s="19">
        <v>0</v>
      </c>
      <c r="L484" s="26">
        <v>3</v>
      </c>
      <c r="M484" s="27">
        <v>2011.4770000000001</v>
      </c>
      <c r="N484" s="28">
        <v>16727</v>
      </c>
      <c r="O484" s="28">
        <f t="shared" si="60"/>
        <v>2011.4770000000001</v>
      </c>
      <c r="P484" s="35">
        <v>28406.302</v>
      </c>
      <c r="Q484" s="14">
        <f t="shared" si="61"/>
        <v>2011.4770000000001</v>
      </c>
      <c r="R484" s="14">
        <f t="shared" si="62"/>
        <v>2011.4770000000001</v>
      </c>
      <c r="S484" s="39">
        <f>F484+K484+P484</f>
        <v>28406.302</v>
      </c>
      <c r="T484" s="13">
        <f>SUM(Q455:Q484)/SUM(S455:S484)</f>
        <v>9.5630423720945906E-2</v>
      </c>
      <c r="U484" s="13">
        <f>SUM(R455:R484)/SUM(S455:S484)</f>
        <v>9.5551364195671507E-2</v>
      </c>
      <c r="V484" s="13">
        <v>9.6000000000000002E-2</v>
      </c>
      <c r="W484" s="51">
        <f t="shared" ref="W484:W547" si="63">MIN(T484:V484)</f>
        <v>9.5551364195671507E-2</v>
      </c>
      <c r="X484" s="47">
        <f>S484*W484</f>
        <v>2714.2609078542318</v>
      </c>
      <c r="Y484" s="11">
        <f>F484*$W484</f>
        <v>0</v>
      </c>
      <c r="Z484" s="11">
        <f>K484*$W484</f>
        <v>0</v>
      </c>
      <c r="AA484" s="11">
        <f>P484*$W484</f>
        <v>2714.2609078542318</v>
      </c>
    </row>
    <row r="485" spans="1:27" ht="15" x14ac:dyDescent="0.25">
      <c r="A485" s="9">
        <v>44733</v>
      </c>
      <c r="B485" s="26">
        <v>1</v>
      </c>
      <c r="C485" s="27">
        <v>0</v>
      </c>
      <c r="D485" s="28">
        <v>15649</v>
      </c>
      <c r="E485" s="28">
        <f t="shared" si="58"/>
        <v>0</v>
      </c>
      <c r="F485" s="29">
        <v>0</v>
      </c>
      <c r="G485" s="5">
        <v>2</v>
      </c>
      <c r="H485" s="25">
        <v>0</v>
      </c>
      <c r="I485" s="12">
        <v>15649</v>
      </c>
      <c r="J485" s="12">
        <f t="shared" si="59"/>
        <v>0</v>
      </c>
      <c r="K485" s="19">
        <v>0</v>
      </c>
      <c r="L485" s="26">
        <v>3</v>
      </c>
      <c r="M485" s="27">
        <v>7897.8630000000003</v>
      </c>
      <c r="N485" s="28">
        <v>16727</v>
      </c>
      <c r="O485" s="28">
        <f t="shared" si="60"/>
        <v>7897.8630000000003</v>
      </c>
      <c r="P485" s="35">
        <v>83520.560999999987</v>
      </c>
      <c r="Q485" s="14">
        <f t="shared" si="61"/>
        <v>7897.8630000000003</v>
      </c>
      <c r="R485" s="14">
        <f t="shared" si="62"/>
        <v>7897.8630000000003</v>
      </c>
      <c r="S485" s="39">
        <f>F485+K485+P485</f>
        <v>83520.560999999987</v>
      </c>
      <c r="T485" s="13">
        <f>SUM(Q456:Q485)/SUM(S456:S485)</f>
        <v>9.5453154216968927E-2</v>
      </c>
      <c r="U485" s="13">
        <f>SUM(R456:R485)/SUM(S456:S485)</f>
        <v>9.537426330310779E-2</v>
      </c>
      <c r="V485" s="13">
        <v>9.6000000000000002E-2</v>
      </c>
      <c r="W485" s="51">
        <f t="shared" si="63"/>
        <v>9.537426330310779E-2</v>
      </c>
      <c r="X485" s="47">
        <f>S485*W485</f>
        <v>7965.7119760372743</v>
      </c>
      <c r="Y485" s="11">
        <f>F485*$W485</f>
        <v>0</v>
      </c>
      <c r="Z485" s="11">
        <f>K485*$W485</f>
        <v>0</v>
      </c>
      <c r="AA485" s="11">
        <f>P485*$W485</f>
        <v>7965.7119760372743</v>
      </c>
    </row>
    <row r="486" spans="1:27" ht="15" x14ac:dyDescent="0.25">
      <c r="A486" s="9">
        <v>44734</v>
      </c>
      <c r="B486" s="26">
        <v>1</v>
      </c>
      <c r="C486" s="27">
        <v>0</v>
      </c>
      <c r="D486" s="28">
        <v>15649</v>
      </c>
      <c r="E486" s="28">
        <f t="shared" si="58"/>
        <v>0</v>
      </c>
      <c r="F486" s="29">
        <v>0</v>
      </c>
      <c r="G486" s="5">
        <v>2</v>
      </c>
      <c r="H486" s="25">
        <v>0</v>
      </c>
      <c r="I486" s="12">
        <v>15649</v>
      </c>
      <c r="J486" s="12">
        <f t="shared" si="59"/>
        <v>0</v>
      </c>
      <c r="K486" s="19">
        <v>0</v>
      </c>
      <c r="L486" s="26">
        <v>3</v>
      </c>
      <c r="M486" s="27">
        <v>12198.263999999999</v>
      </c>
      <c r="N486" s="28">
        <v>16727</v>
      </c>
      <c r="O486" s="28">
        <f t="shared" si="60"/>
        <v>12198.263999999999</v>
      </c>
      <c r="P486" s="35">
        <v>113404.79700000002</v>
      </c>
      <c r="Q486" s="14">
        <f t="shared" si="61"/>
        <v>12198.263999999999</v>
      </c>
      <c r="R486" s="14">
        <f t="shared" si="62"/>
        <v>12198.263999999999</v>
      </c>
      <c r="S486" s="39">
        <f>F486+K486+P486</f>
        <v>113404.79700000002</v>
      </c>
      <c r="T486" s="13">
        <f>SUM(Q457:Q486)/SUM(S457:S486)</f>
        <v>9.5812648594315819E-2</v>
      </c>
      <c r="U486" s="13">
        <f>SUM(R457:R486)/SUM(S457:S486)</f>
        <v>9.5734784321774097E-2</v>
      </c>
      <c r="V486" s="13">
        <v>9.6000000000000002E-2</v>
      </c>
      <c r="W486" s="51">
        <f t="shared" si="63"/>
        <v>9.5734784321774097E-2</v>
      </c>
      <c r="X486" s="47">
        <f>S486*W486</f>
        <v>10856.783781849575</v>
      </c>
      <c r="Y486" s="11">
        <f>F486*$W486</f>
        <v>0</v>
      </c>
      <c r="Z486" s="11">
        <f>K486*$W486</f>
        <v>0</v>
      </c>
      <c r="AA486" s="11">
        <f>P486*$W486</f>
        <v>10856.783781849575</v>
      </c>
    </row>
    <row r="487" spans="1:27" ht="15" x14ac:dyDescent="0.25">
      <c r="A487" s="9">
        <v>44735</v>
      </c>
      <c r="B487" s="26">
        <v>1</v>
      </c>
      <c r="C487" s="27">
        <v>0</v>
      </c>
      <c r="D487" s="28">
        <v>15649</v>
      </c>
      <c r="E487" s="28">
        <f t="shared" si="58"/>
        <v>0</v>
      </c>
      <c r="F487" s="29">
        <v>0</v>
      </c>
      <c r="G487" s="5">
        <v>2</v>
      </c>
      <c r="H487" s="25">
        <v>0</v>
      </c>
      <c r="I487" s="12">
        <v>15649</v>
      </c>
      <c r="J487" s="12">
        <f t="shared" si="59"/>
        <v>0</v>
      </c>
      <c r="K487" s="19">
        <v>0</v>
      </c>
      <c r="L487" s="26">
        <v>3</v>
      </c>
      <c r="M487" s="27">
        <v>9664.8289999999997</v>
      </c>
      <c r="N487" s="28">
        <v>16727</v>
      </c>
      <c r="O487" s="28">
        <f t="shared" si="60"/>
        <v>9664.8289999999997</v>
      </c>
      <c r="P487" s="35">
        <v>103311.352</v>
      </c>
      <c r="Q487" s="14">
        <f t="shared" si="61"/>
        <v>9664.8289999999997</v>
      </c>
      <c r="R487" s="14">
        <f t="shared" si="62"/>
        <v>9664.8289999999997</v>
      </c>
      <c r="S487" s="39">
        <f>F487+K487+P487</f>
        <v>103311.352</v>
      </c>
      <c r="T487" s="13">
        <f>SUM(Q458:Q487)/SUM(S458:S487)</f>
        <v>9.5622153957874934E-2</v>
      </c>
      <c r="U487" s="13">
        <f>SUM(R458:R487)/SUM(S458:S487)</f>
        <v>9.5544484188159057E-2</v>
      </c>
      <c r="V487" s="13">
        <v>9.6000000000000002E-2</v>
      </c>
      <c r="W487" s="51">
        <f t="shared" si="63"/>
        <v>9.5544484188159057E-2</v>
      </c>
      <c r="X487" s="47">
        <f>S487*W487</f>
        <v>9870.8298376213352</v>
      </c>
      <c r="Y487" s="11">
        <f>F487*$W487</f>
        <v>0</v>
      </c>
      <c r="Z487" s="11">
        <f>K487*$W487</f>
        <v>0</v>
      </c>
      <c r="AA487" s="11">
        <f>P487*$W487</f>
        <v>9870.8298376213352</v>
      </c>
    </row>
    <row r="488" spans="1:27" ht="15" x14ac:dyDescent="0.25">
      <c r="A488" s="9">
        <v>44737</v>
      </c>
      <c r="B488" s="26">
        <v>1</v>
      </c>
      <c r="C488" s="27">
        <v>0</v>
      </c>
      <c r="D488" s="28">
        <v>15649</v>
      </c>
      <c r="E488" s="28">
        <f t="shared" si="58"/>
        <v>0</v>
      </c>
      <c r="F488" s="29">
        <v>0</v>
      </c>
      <c r="G488" s="5">
        <v>2</v>
      </c>
      <c r="H488" s="25">
        <v>0</v>
      </c>
      <c r="I488" s="12">
        <v>15649</v>
      </c>
      <c r="J488" s="12">
        <f t="shared" si="59"/>
        <v>0</v>
      </c>
      <c r="K488" s="19">
        <v>0</v>
      </c>
      <c r="L488" s="26">
        <v>3</v>
      </c>
      <c r="M488" s="27">
        <v>30.824999999999999</v>
      </c>
      <c r="N488" s="28">
        <v>16727</v>
      </c>
      <c r="O488" s="28">
        <f t="shared" si="60"/>
        <v>30.824999999999999</v>
      </c>
      <c r="P488" s="35">
        <v>1788.0349999999999</v>
      </c>
      <c r="Q488" s="14">
        <f t="shared" si="61"/>
        <v>30.824999999999999</v>
      </c>
      <c r="R488" s="14">
        <f t="shared" si="62"/>
        <v>30.824999999999999</v>
      </c>
      <c r="S488" s="39">
        <f>F488+K488+P488</f>
        <v>1788.0349999999999</v>
      </c>
      <c r="T488" s="13">
        <f>SUM(Q459:Q488)/SUM(S459:S488)</f>
        <v>9.546952329847265E-2</v>
      </c>
      <c r="U488" s="13">
        <f>SUM(R459:R488)/SUM(S459:S488)</f>
        <v>9.5388599159251908E-2</v>
      </c>
      <c r="V488" s="13">
        <v>9.6000000000000002E-2</v>
      </c>
      <c r="W488" s="51">
        <f t="shared" si="63"/>
        <v>9.5388599159251908E-2</v>
      </c>
      <c r="X488" s="47">
        <f>S488*W488</f>
        <v>170.55815389771297</v>
      </c>
      <c r="Y488" s="11">
        <f>F488*$W488</f>
        <v>0</v>
      </c>
      <c r="Z488" s="11">
        <f>K488*$W488</f>
        <v>0</v>
      </c>
      <c r="AA488" s="11">
        <f>P488*$W488</f>
        <v>170.55815389771297</v>
      </c>
    </row>
    <row r="489" spans="1:27" ht="15" x14ac:dyDescent="0.25">
      <c r="A489" s="9">
        <v>44738</v>
      </c>
      <c r="B489" s="26">
        <v>1</v>
      </c>
      <c r="C489" s="27">
        <v>0</v>
      </c>
      <c r="D489" s="28">
        <v>15649</v>
      </c>
      <c r="E489" s="28">
        <f t="shared" si="58"/>
        <v>0</v>
      </c>
      <c r="F489" s="29">
        <v>0</v>
      </c>
      <c r="G489" s="5">
        <v>2</v>
      </c>
      <c r="H489" s="25">
        <v>0</v>
      </c>
      <c r="I489" s="12">
        <v>15649</v>
      </c>
      <c r="J489" s="12">
        <f t="shared" si="59"/>
        <v>0</v>
      </c>
      <c r="K489" s="19">
        <v>0</v>
      </c>
      <c r="L489" s="26">
        <v>3</v>
      </c>
      <c r="M489" s="27">
        <v>2974.5950000000003</v>
      </c>
      <c r="N489" s="28">
        <v>16727</v>
      </c>
      <c r="O489" s="28">
        <f t="shared" si="60"/>
        <v>2974.5950000000003</v>
      </c>
      <c r="P489" s="35">
        <v>28123.365000000002</v>
      </c>
      <c r="Q489" s="14">
        <f t="shared" si="61"/>
        <v>2974.5950000000003</v>
      </c>
      <c r="R489" s="14">
        <f t="shared" si="62"/>
        <v>2974.5950000000003</v>
      </c>
      <c r="S489" s="39">
        <f>F489+K489+P489</f>
        <v>28123.365000000002</v>
      </c>
      <c r="T489" s="13">
        <f>SUM(Q460:Q489)/SUM(S460:S489)</f>
        <v>9.5526783560675732E-2</v>
      </c>
      <c r="U489" s="13">
        <f>SUM(R460:R489)/SUM(S460:S489)</f>
        <v>9.5443117616996517E-2</v>
      </c>
      <c r="V489" s="13">
        <v>9.6000000000000002E-2</v>
      </c>
      <c r="W489" s="51">
        <f t="shared" si="63"/>
        <v>9.5443117616996517E-2</v>
      </c>
      <c r="X489" s="47">
        <f>S489*W489</f>
        <v>2684.1816334807236</v>
      </c>
      <c r="Y489" s="11">
        <f>F489*$W489</f>
        <v>0</v>
      </c>
      <c r="Z489" s="11">
        <f>K489*$W489</f>
        <v>0</v>
      </c>
      <c r="AA489" s="11">
        <f>P489*$W489</f>
        <v>2684.1816334807236</v>
      </c>
    </row>
    <row r="490" spans="1:27" ht="15" x14ac:dyDescent="0.25">
      <c r="A490" s="9">
        <v>44739</v>
      </c>
      <c r="B490" s="26">
        <v>1</v>
      </c>
      <c r="C490" s="27">
        <v>0</v>
      </c>
      <c r="D490" s="28">
        <v>15649</v>
      </c>
      <c r="E490" s="28">
        <f t="shared" si="58"/>
        <v>0</v>
      </c>
      <c r="F490" s="29">
        <v>0</v>
      </c>
      <c r="G490" s="5">
        <v>2</v>
      </c>
      <c r="H490" s="25">
        <v>0</v>
      </c>
      <c r="I490" s="12">
        <v>15649</v>
      </c>
      <c r="J490" s="12">
        <f t="shared" si="59"/>
        <v>0</v>
      </c>
      <c r="K490" s="19">
        <v>0</v>
      </c>
      <c r="L490" s="26">
        <v>3</v>
      </c>
      <c r="M490" s="27">
        <v>9891.9609999999993</v>
      </c>
      <c r="N490" s="28">
        <v>16727</v>
      </c>
      <c r="O490" s="28">
        <f t="shared" si="60"/>
        <v>9891.9609999999993</v>
      </c>
      <c r="P490" s="35">
        <v>104911.96400000001</v>
      </c>
      <c r="Q490" s="14">
        <f t="shared" si="61"/>
        <v>9891.9609999999993</v>
      </c>
      <c r="R490" s="14">
        <f t="shared" si="62"/>
        <v>9891.9609999999993</v>
      </c>
      <c r="S490" s="39">
        <f>F490+K490+P490</f>
        <v>104911.96400000001</v>
      </c>
      <c r="T490" s="13">
        <f>SUM(Q461:Q490)/SUM(S461:S490)</f>
        <v>9.5602491504077458E-2</v>
      </c>
      <c r="U490" s="13">
        <f>SUM(R461:R490)/SUM(S461:S490)</f>
        <v>9.5518828923459184E-2</v>
      </c>
      <c r="V490" s="13">
        <v>9.6000000000000002E-2</v>
      </c>
      <c r="W490" s="51">
        <f t="shared" si="63"/>
        <v>9.5518828923459184E-2</v>
      </c>
      <c r="X490" s="47">
        <f>S490*W490</f>
        <v>10021.067941340109</v>
      </c>
      <c r="Y490" s="11">
        <f>F490*$W490</f>
        <v>0</v>
      </c>
      <c r="Z490" s="11">
        <f>K490*$W490</f>
        <v>0</v>
      </c>
      <c r="AA490" s="11">
        <f>P490*$W490</f>
        <v>10021.067941340109</v>
      </c>
    </row>
    <row r="491" spans="1:27" ht="15" x14ac:dyDescent="0.25">
      <c r="A491" s="9">
        <v>44740</v>
      </c>
      <c r="B491" s="26">
        <v>1</v>
      </c>
      <c r="C491" s="27">
        <v>0</v>
      </c>
      <c r="D491" s="28">
        <v>15649</v>
      </c>
      <c r="E491" s="28">
        <f t="shared" si="58"/>
        <v>0</v>
      </c>
      <c r="F491" s="29">
        <v>0</v>
      </c>
      <c r="G491" s="5">
        <v>2</v>
      </c>
      <c r="H491" s="25">
        <v>0</v>
      </c>
      <c r="I491" s="12">
        <v>15649</v>
      </c>
      <c r="J491" s="12">
        <f t="shared" si="59"/>
        <v>0</v>
      </c>
      <c r="K491" s="19">
        <v>0</v>
      </c>
      <c r="L491" s="26">
        <v>3</v>
      </c>
      <c r="M491" s="27">
        <v>8968.8940000000021</v>
      </c>
      <c r="N491" s="28">
        <v>16727</v>
      </c>
      <c r="O491" s="28">
        <f t="shared" si="60"/>
        <v>8968.8940000000021</v>
      </c>
      <c r="P491" s="35">
        <v>95352.004000000001</v>
      </c>
      <c r="Q491" s="14">
        <f t="shared" si="61"/>
        <v>8968.8940000000021</v>
      </c>
      <c r="R491" s="14">
        <f t="shared" si="62"/>
        <v>8968.8940000000021</v>
      </c>
      <c r="S491" s="39">
        <f>F491+K491+P491</f>
        <v>95352.004000000001</v>
      </c>
      <c r="T491" s="13">
        <f>SUM(Q462:Q491)/SUM(S462:S491)</f>
        <v>9.569206087606584E-2</v>
      </c>
      <c r="U491" s="13">
        <f>SUM(R462:R491)/SUM(S462:S491)</f>
        <v>9.5608065005988674E-2</v>
      </c>
      <c r="V491" s="13">
        <v>9.6000000000000002E-2</v>
      </c>
      <c r="W491" s="51">
        <f t="shared" si="63"/>
        <v>9.5608065005988674E-2</v>
      </c>
      <c r="X491" s="47">
        <f>S491*W491</f>
        <v>9116.4205968832921</v>
      </c>
      <c r="Y491" s="11">
        <f>F491*$W491</f>
        <v>0</v>
      </c>
      <c r="Z491" s="11">
        <f>K491*$W491</f>
        <v>0</v>
      </c>
      <c r="AA491" s="11">
        <f>P491*$W491</f>
        <v>9116.4205968832921</v>
      </c>
    </row>
    <row r="492" spans="1:27" ht="15" x14ac:dyDescent="0.25">
      <c r="A492" s="9">
        <v>44741</v>
      </c>
      <c r="B492" s="26">
        <v>1</v>
      </c>
      <c r="C492" s="27">
        <v>0</v>
      </c>
      <c r="D492" s="28">
        <v>15649</v>
      </c>
      <c r="E492" s="28">
        <f t="shared" si="58"/>
        <v>0</v>
      </c>
      <c r="F492" s="29">
        <v>0</v>
      </c>
      <c r="G492" s="5">
        <v>2</v>
      </c>
      <c r="H492" s="25">
        <v>0</v>
      </c>
      <c r="I492" s="12">
        <v>15649</v>
      </c>
      <c r="J492" s="12">
        <f t="shared" si="59"/>
        <v>0</v>
      </c>
      <c r="K492" s="19">
        <v>0</v>
      </c>
      <c r="L492" s="26">
        <v>3</v>
      </c>
      <c r="M492" s="27">
        <v>10674.382</v>
      </c>
      <c r="N492" s="28">
        <v>16727</v>
      </c>
      <c r="O492" s="28">
        <f t="shared" si="60"/>
        <v>10674.382</v>
      </c>
      <c r="P492" s="35">
        <v>114239.00299999998</v>
      </c>
      <c r="Q492" s="14">
        <f t="shared" si="61"/>
        <v>10674.382</v>
      </c>
      <c r="R492" s="14">
        <f t="shared" si="62"/>
        <v>10674.382</v>
      </c>
      <c r="S492" s="39">
        <f>F492+K492+P492</f>
        <v>114239.00299999998</v>
      </c>
      <c r="T492" s="13">
        <f>SUM(Q463:Q492)/SUM(S463:S492)</f>
        <v>9.5350029814837339E-2</v>
      </c>
      <c r="U492" s="13">
        <f>SUM(R463:R492)/SUM(S463:S492)</f>
        <v>9.5265852351358968E-2</v>
      </c>
      <c r="V492" s="13">
        <v>9.6000000000000002E-2</v>
      </c>
      <c r="W492" s="51">
        <f t="shared" si="63"/>
        <v>9.5265852351358968E-2</v>
      </c>
      <c r="X492" s="47">
        <f>S492*W492</f>
        <v>10883.075992564452</v>
      </c>
      <c r="Y492" s="11">
        <f>F492*$W492</f>
        <v>0</v>
      </c>
      <c r="Z492" s="11">
        <f>K492*$W492</f>
        <v>0</v>
      </c>
      <c r="AA492" s="11">
        <f>P492*$W492</f>
        <v>10883.075992564452</v>
      </c>
    </row>
    <row r="493" spans="1:27" ht="15" x14ac:dyDescent="0.25">
      <c r="A493" s="9">
        <v>44742</v>
      </c>
      <c r="B493" s="26">
        <v>1</v>
      </c>
      <c r="C493" s="27">
        <v>0</v>
      </c>
      <c r="D493" s="28">
        <v>15649</v>
      </c>
      <c r="E493" s="28">
        <f t="shared" si="58"/>
        <v>0</v>
      </c>
      <c r="F493" s="29">
        <v>0</v>
      </c>
      <c r="G493" s="5">
        <v>2</v>
      </c>
      <c r="H493" s="25">
        <v>0</v>
      </c>
      <c r="I493" s="12">
        <v>15649</v>
      </c>
      <c r="J493" s="12">
        <f t="shared" si="59"/>
        <v>0</v>
      </c>
      <c r="K493" s="19">
        <v>0</v>
      </c>
      <c r="L493" s="26">
        <v>3</v>
      </c>
      <c r="M493" s="27">
        <v>10347.820000000003</v>
      </c>
      <c r="N493" s="28">
        <v>16727</v>
      </c>
      <c r="O493" s="28">
        <f t="shared" si="60"/>
        <v>10347.820000000003</v>
      </c>
      <c r="P493" s="35">
        <v>110363.69000000002</v>
      </c>
      <c r="Q493" s="14">
        <f t="shared" si="61"/>
        <v>10347.820000000003</v>
      </c>
      <c r="R493" s="14">
        <f t="shared" si="62"/>
        <v>10347.820000000003</v>
      </c>
      <c r="S493" s="39">
        <f>F493+K493+P493</f>
        <v>110363.69000000002</v>
      </c>
      <c r="T493" s="13">
        <f>SUM(Q464:Q493)/SUM(S464:S493)</f>
        <v>9.5490154540833774E-2</v>
      </c>
      <c r="U493" s="13">
        <f>SUM(R464:R493)/SUM(S464:S493)</f>
        <v>9.5405536500435789E-2</v>
      </c>
      <c r="V493" s="13">
        <v>9.6000000000000002E-2</v>
      </c>
      <c r="W493" s="51">
        <f t="shared" si="63"/>
        <v>9.5405536500435789E-2</v>
      </c>
      <c r="X493" s="47">
        <f>S493*W493</f>
        <v>10529.307054617782</v>
      </c>
      <c r="Y493" s="11">
        <f>F493*$W493</f>
        <v>0</v>
      </c>
      <c r="Z493" s="11">
        <f>K493*$W493</f>
        <v>0</v>
      </c>
      <c r="AA493" s="11">
        <f>P493*$W493</f>
        <v>10529.307054617782</v>
      </c>
    </row>
    <row r="494" spans="1:27" ht="15" x14ac:dyDescent="0.25">
      <c r="A494" s="9">
        <v>44743</v>
      </c>
      <c r="B494" s="26">
        <v>1</v>
      </c>
      <c r="C494" s="27">
        <v>0</v>
      </c>
      <c r="D494" s="28">
        <v>15649</v>
      </c>
      <c r="E494" s="28">
        <f t="shared" si="58"/>
        <v>0</v>
      </c>
      <c r="F494" s="29">
        <v>0</v>
      </c>
      <c r="G494" s="5">
        <v>2</v>
      </c>
      <c r="H494" s="25">
        <v>0</v>
      </c>
      <c r="I494" s="12">
        <v>15649</v>
      </c>
      <c r="J494" s="12">
        <f t="shared" si="59"/>
        <v>0</v>
      </c>
      <c r="K494" s="19">
        <v>0</v>
      </c>
      <c r="L494" s="26">
        <v>3</v>
      </c>
      <c r="M494" s="27">
        <v>9798.8739999999998</v>
      </c>
      <c r="N494" s="28">
        <v>16727</v>
      </c>
      <c r="O494" s="28">
        <f t="shared" si="60"/>
        <v>9798.8739999999998</v>
      </c>
      <c r="P494" s="35">
        <v>104736.24699999999</v>
      </c>
      <c r="Q494" s="14">
        <f t="shared" si="61"/>
        <v>9798.8739999999998</v>
      </c>
      <c r="R494" s="14">
        <f t="shared" si="62"/>
        <v>9798.8739999999998</v>
      </c>
      <c r="S494" s="39">
        <f>F494+K494+P494</f>
        <v>104736.24699999999</v>
      </c>
      <c r="T494" s="13">
        <f>SUM(Q465:Q494)/SUM(S465:S494)</f>
        <v>9.523644051605272E-2</v>
      </c>
      <c r="U494" s="13">
        <f>SUM(R465:R494)/SUM(S465:S494)</f>
        <v>9.515162114264146E-2</v>
      </c>
      <c r="V494" s="13">
        <v>9.6000000000000002E-2</v>
      </c>
      <c r="W494" s="51">
        <f t="shared" si="63"/>
        <v>9.515162114264146E-2</v>
      </c>
      <c r="X494" s="47">
        <f>S494*W494</f>
        <v>9965.8236944461169</v>
      </c>
      <c r="Y494" s="11">
        <f>F494*$W494</f>
        <v>0</v>
      </c>
      <c r="Z494" s="11">
        <f>K494*$W494</f>
        <v>0</v>
      </c>
      <c r="AA494" s="11">
        <f>P494*$W494</f>
        <v>9965.8236944461169</v>
      </c>
    </row>
    <row r="495" spans="1:27" ht="15" x14ac:dyDescent="0.25">
      <c r="A495" s="9">
        <v>44744</v>
      </c>
      <c r="B495" s="26">
        <v>1</v>
      </c>
      <c r="C495" s="27">
        <v>0</v>
      </c>
      <c r="D495" s="28">
        <v>15649</v>
      </c>
      <c r="E495" s="28">
        <f t="shared" si="58"/>
        <v>0</v>
      </c>
      <c r="F495" s="29">
        <v>0</v>
      </c>
      <c r="G495" s="5">
        <v>2</v>
      </c>
      <c r="H495" s="25">
        <v>0</v>
      </c>
      <c r="I495" s="12">
        <v>15649</v>
      </c>
      <c r="J495" s="12">
        <f t="shared" si="59"/>
        <v>0</v>
      </c>
      <c r="K495" s="19">
        <v>0</v>
      </c>
      <c r="L495" s="26">
        <v>3</v>
      </c>
      <c r="M495" s="27">
        <v>8717.9170000000013</v>
      </c>
      <c r="N495" s="28">
        <v>16727</v>
      </c>
      <c r="O495" s="28">
        <f t="shared" si="60"/>
        <v>8717.9170000000013</v>
      </c>
      <c r="P495" s="35">
        <v>92549.212999999989</v>
      </c>
      <c r="Q495" s="14">
        <f t="shared" si="61"/>
        <v>8717.9170000000013</v>
      </c>
      <c r="R495" s="14">
        <f t="shared" si="62"/>
        <v>8717.9170000000013</v>
      </c>
      <c r="S495" s="39">
        <f>F495+K495+P495</f>
        <v>92549.212999999989</v>
      </c>
      <c r="T495" s="13">
        <f>SUM(Q466:Q495)/SUM(S466:S495)</f>
        <v>9.4860120893688935E-2</v>
      </c>
      <c r="U495" s="13">
        <f>SUM(R466:R495)/SUM(S466:S495)</f>
        <v>9.4774688331385998E-2</v>
      </c>
      <c r="V495" s="13">
        <v>9.6000000000000002E-2</v>
      </c>
      <c r="W495" s="51">
        <f t="shared" si="63"/>
        <v>9.4774688331385998E-2</v>
      </c>
      <c r="X495" s="47">
        <f>S495*W495</f>
        <v>8771.322817390057</v>
      </c>
      <c r="Y495" s="11">
        <f>F495*$W495</f>
        <v>0</v>
      </c>
      <c r="Z495" s="11">
        <f>K495*$W495</f>
        <v>0</v>
      </c>
      <c r="AA495" s="11">
        <f>P495*$W495</f>
        <v>8771.322817390057</v>
      </c>
    </row>
    <row r="496" spans="1:27" ht="15" x14ac:dyDescent="0.25">
      <c r="A496" s="9">
        <v>44745</v>
      </c>
      <c r="B496" s="26">
        <v>1</v>
      </c>
      <c r="C496" s="27">
        <v>0</v>
      </c>
      <c r="D496" s="28">
        <v>15649</v>
      </c>
      <c r="E496" s="28">
        <f t="shared" si="58"/>
        <v>0</v>
      </c>
      <c r="F496" s="29">
        <v>0</v>
      </c>
      <c r="G496" s="5">
        <v>2</v>
      </c>
      <c r="H496" s="25">
        <v>0</v>
      </c>
      <c r="I496" s="12">
        <v>15649</v>
      </c>
      <c r="J496" s="12">
        <f t="shared" si="59"/>
        <v>0</v>
      </c>
      <c r="K496" s="19">
        <v>0</v>
      </c>
      <c r="L496" s="26">
        <v>3</v>
      </c>
      <c r="M496" s="27">
        <v>8246.75</v>
      </c>
      <c r="N496" s="28">
        <v>16727</v>
      </c>
      <c r="O496" s="28">
        <f t="shared" si="60"/>
        <v>8246.75</v>
      </c>
      <c r="P496" s="35">
        <v>87614.865999999995</v>
      </c>
      <c r="Q496" s="14">
        <f t="shared" si="61"/>
        <v>8246.75</v>
      </c>
      <c r="R496" s="14">
        <f t="shared" si="62"/>
        <v>8246.75</v>
      </c>
      <c r="S496" s="39">
        <f>F496+K496+P496</f>
        <v>87614.865999999995</v>
      </c>
      <c r="T496" s="13">
        <f>SUM(Q467:Q496)/SUM(S467:S496)</f>
        <v>9.4925048287938185E-2</v>
      </c>
      <c r="U496" s="13">
        <f>SUM(R467:R496)/SUM(S467:S496)</f>
        <v>9.4838567712417929E-2</v>
      </c>
      <c r="V496" s="13">
        <v>9.6000000000000002E-2</v>
      </c>
      <c r="W496" s="51">
        <f t="shared" si="63"/>
        <v>9.4838567712417929E-2</v>
      </c>
      <c r="X496" s="47">
        <f>S496*W496</f>
        <v>8309.268401755422</v>
      </c>
      <c r="Y496" s="11">
        <f>F496*$W496</f>
        <v>0</v>
      </c>
      <c r="Z496" s="11">
        <f>K496*$W496</f>
        <v>0</v>
      </c>
      <c r="AA496" s="11">
        <f>P496*$W496</f>
        <v>8309.268401755422</v>
      </c>
    </row>
    <row r="497" spans="1:27" ht="15" x14ac:dyDescent="0.25">
      <c r="A497" s="9">
        <v>44746</v>
      </c>
      <c r="B497" s="26">
        <v>1</v>
      </c>
      <c r="C497" s="27">
        <v>0</v>
      </c>
      <c r="D497" s="28">
        <v>15649</v>
      </c>
      <c r="E497" s="28">
        <f t="shared" si="58"/>
        <v>0</v>
      </c>
      <c r="F497" s="29">
        <v>0</v>
      </c>
      <c r="G497" s="5">
        <v>2</v>
      </c>
      <c r="H497" s="25">
        <v>0</v>
      </c>
      <c r="I497" s="12">
        <v>15649</v>
      </c>
      <c r="J497" s="12">
        <f t="shared" si="59"/>
        <v>0</v>
      </c>
      <c r="K497" s="19">
        <v>0</v>
      </c>
      <c r="L497" s="26">
        <v>3</v>
      </c>
      <c r="M497" s="27">
        <v>8625.2320000000018</v>
      </c>
      <c r="N497" s="28">
        <v>16727</v>
      </c>
      <c r="O497" s="28">
        <f t="shared" si="60"/>
        <v>8625.2320000000018</v>
      </c>
      <c r="P497" s="35">
        <v>91564.150000000023</v>
      </c>
      <c r="Q497" s="14">
        <f t="shared" si="61"/>
        <v>8625.2320000000018</v>
      </c>
      <c r="R497" s="14">
        <f t="shared" si="62"/>
        <v>8625.2320000000018</v>
      </c>
      <c r="S497" s="39">
        <f>F497+K497+P497</f>
        <v>91564.150000000023</v>
      </c>
      <c r="T497" s="13">
        <f>SUM(Q468:Q497)/SUM(S468:S497)</f>
        <v>9.4879062645877296E-2</v>
      </c>
      <c r="U497" s="13">
        <f>SUM(R468:R497)/SUM(S468:S497)</f>
        <v>9.4792591141254212E-2</v>
      </c>
      <c r="V497" s="13">
        <v>9.6000000000000002E-2</v>
      </c>
      <c r="W497" s="51">
        <f t="shared" si="63"/>
        <v>9.4792591141254212E-2</v>
      </c>
      <c r="X497" s="47">
        <f>S497*W497</f>
        <v>8679.6030341464739</v>
      </c>
      <c r="Y497" s="11">
        <f>F497*$W497</f>
        <v>0</v>
      </c>
      <c r="Z497" s="11">
        <f>K497*$W497</f>
        <v>0</v>
      </c>
      <c r="AA497" s="11">
        <f>P497*$W497</f>
        <v>8679.6030341464739</v>
      </c>
    </row>
    <row r="498" spans="1:27" ht="15" x14ac:dyDescent="0.25">
      <c r="A498" s="9">
        <v>44747</v>
      </c>
      <c r="B498" s="26">
        <v>1</v>
      </c>
      <c r="C498" s="27">
        <v>0</v>
      </c>
      <c r="D498" s="28">
        <v>15649</v>
      </c>
      <c r="E498" s="28">
        <f t="shared" si="58"/>
        <v>0</v>
      </c>
      <c r="F498" s="29">
        <v>0</v>
      </c>
      <c r="G498" s="5">
        <v>2</v>
      </c>
      <c r="H498" s="25">
        <v>0</v>
      </c>
      <c r="I498" s="12">
        <v>15649</v>
      </c>
      <c r="J498" s="12">
        <f t="shared" si="59"/>
        <v>0</v>
      </c>
      <c r="K498" s="19">
        <v>0</v>
      </c>
      <c r="L498" s="26">
        <v>3</v>
      </c>
      <c r="M498" s="27">
        <v>9385.7689999999984</v>
      </c>
      <c r="N498" s="28">
        <v>16727</v>
      </c>
      <c r="O498" s="28">
        <f t="shared" si="60"/>
        <v>9385.7689999999984</v>
      </c>
      <c r="P498" s="35">
        <v>95900.687000000005</v>
      </c>
      <c r="Q498" s="14">
        <f t="shared" si="61"/>
        <v>9385.7689999999984</v>
      </c>
      <c r="R498" s="14">
        <f t="shared" si="62"/>
        <v>9385.7689999999984</v>
      </c>
      <c r="S498" s="39">
        <f>F498+K498+P498</f>
        <v>95900.687000000005</v>
      </c>
      <c r="T498" s="13">
        <f>SUM(Q469:Q498)/SUM(S469:S498)</f>
        <v>9.4979815288919939E-2</v>
      </c>
      <c r="U498" s="13">
        <f>SUM(R469:R498)/SUM(S469:S498)</f>
        <v>9.4893904363713949E-2</v>
      </c>
      <c r="V498" s="13">
        <v>9.6000000000000002E-2</v>
      </c>
      <c r="W498" s="51">
        <f t="shared" si="63"/>
        <v>9.4893904363713949E-2</v>
      </c>
      <c r="X498" s="47">
        <f>S498*W498</f>
        <v>9100.3906205924668</v>
      </c>
      <c r="Y498" s="11">
        <f>F498*$W498</f>
        <v>0</v>
      </c>
      <c r="Z498" s="11">
        <f>K498*$W498</f>
        <v>0</v>
      </c>
      <c r="AA498" s="11">
        <f>P498*$W498</f>
        <v>9100.3906205924668</v>
      </c>
    </row>
    <row r="499" spans="1:27" ht="15" x14ac:dyDescent="0.25">
      <c r="A499" s="9">
        <v>44748</v>
      </c>
      <c r="B499" s="26">
        <v>1</v>
      </c>
      <c r="C499" s="27">
        <v>0</v>
      </c>
      <c r="D499" s="28">
        <v>15649</v>
      </c>
      <c r="E499" s="28">
        <f t="shared" si="58"/>
        <v>0</v>
      </c>
      <c r="F499" s="29">
        <v>0</v>
      </c>
      <c r="G499" s="5">
        <v>2</v>
      </c>
      <c r="H499" s="25">
        <v>0</v>
      </c>
      <c r="I499" s="12">
        <v>15649</v>
      </c>
      <c r="J499" s="12">
        <f t="shared" si="59"/>
        <v>0</v>
      </c>
      <c r="K499" s="19">
        <v>0</v>
      </c>
      <c r="L499" s="26">
        <v>3</v>
      </c>
      <c r="M499" s="27">
        <v>8778.3420000000006</v>
      </c>
      <c r="N499" s="28">
        <v>16727</v>
      </c>
      <c r="O499" s="28">
        <f t="shared" si="60"/>
        <v>8778.3420000000006</v>
      </c>
      <c r="P499" s="35">
        <v>88431.438999999984</v>
      </c>
      <c r="Q499" s="14">
        <f t="shared" si="61"/>
        <v>8778.3420000000006</v>
      </c>
      <c r="R499" s="14">
        <f t="shared" si="62"/>
        <v>8778.3420000000006</v>
      </c>
      <c r="S499" s="39">
        <f>F499+K499+P499</f>
        <v>88431.438999999984</v>
      </c>
      <c r="T499" s="13">
        <f>SUM(Q470:Q499)/SUM(S470:S499)</f>
        <v>9.5071462350095295E-2</v>
      </c>
      <c r="U499" s="13">
        <f>SUM(R470:R499)/SUM(S470:S499)</f>
        <v>9.4985814370357399E-2</v>
      </c>
      <c r="V499" s="13">
        <v>9.6000000000000002E-2</v>
      </c>
      <c r="W499" s="51">
        <f t="shared" si="63"/>
        <v>9.4985814370357399E-2</v>
      </c>
      <c r="X499" s="47">
        <f>S499*W499</f>
        <v>8399.732249357583</v>
      </c>
      <c r="Y499" s="11">
        <f>F499*$W499</f>
        <v>0</v>
      </c>
      <c r="Z499" s="11">
        <f>K499*$W499</f>
        <v>0</v>
      </c>
      <c r="AA499" s="11">
        <f>P499*$W499</f>
        <v>8399.732249357583</v>
      </c>
    </row>
    <row r="500" spans="1:27" ht="15" x14ac:dyDescent="0.25">
      <c r="A500" s="9">
        <v>44749</v>
      </c>
      <c r="B500" s="26">
        <v>1</v>
      </c>
      <c r="C500" s="27">
        <v>0</v>
      </c>
      <c r="D500" s="28">
        <v>15649</v>
      </c>
      <c r="E500" s="28">
        <f t="shared" si="58"/>
        <v>0</v>
      </c>
      <c r="F500" s="29">
        <v>0</v>
      </c>
      <c r="G500" s="5">
        <v>2</v>
      </c>
      <c r="H500" s="25">
        <v>0</v>
      </c>
      <c r="I500" s="12">
        <v>15649</v>
      </c>
      <c r="J500" s="12">
        <f t="shared" si="59"/>
        <v>0</v>
      </c>
      <c r="K500" s="19">
        <v>0</v>
      </c>
      <c r="L500" s="26">
        <v>3</v>
      </c>
      <c r="M500" s="27">
        <v>10019.117999999999</v>
      </c>
      <c r="N500" s="28">
        <v>16727</v>
      </c>
      <c r="O500" s="28">
        <f t="shared" si="60"/>
        <v>10019.117999999999</v>
      </c>
      <c r="P500" s="35">
        <v>101741.15900000001</v>
      </c>
      <c r="Q500" s="14">
        <f t="shared" si="61"/>
        <v>10019.117999999999</v>
      </c>
      <c r="R500" s="14">
        <f t="shared" si="62"/>
        <v>10019.117999999999</v>
      </c>
      <c r="S500" s="39">
        <f>F500+K500+P500</f>
        <v>101741.15900000001</v>
      </c>
      <c r="T500" s="13">
        <f>SUM(Q471:Q500)/SUM(S471:S500)</f>
        <v>9.5229685241922213E-2</v>
      </c>
      <c r="U500" s="13">
        <f>SUM(R471:R500)/SUM(S471:S500)</f>
        <v>9.514767792611252E-2</v>
      </c>
      <c r="V500" s="13">
        <v>9.6000000000000002E-2</v>
      </c>
      <c r="W500" s="51">
        <f t="shared" si="63"/>
        <v>9.514767792611252E-2</v>
      </c>
      <c r="X500" s="47">
        <f>S500*W500</f>
        <v>9680.4350283614058</v>
      </c>
      <c r="Y500" s="11">
        <f>F500*$W500</f>
        <v>0</v>
      </c>
      <c r="Z500" s="11">
        <f>K500*$W500</f>
        <v>0</v>
      </c>
      <c r="AA500" s="11">
        <f>P500*$W500</f>
        <v>9680.4350283614058</v>
      </c>
    </row>
    <row r="501" spans="1:27" ht="15" x14ac:dyDescent="0.25">
      <c r="A501" s="9">
        <v>44750</v>
      </c>
      <c r="B501" s="26">
        <v>1</v>
      </c>
      <c r="C501" s="27">
        <v>0</v>
      </c>
      <c r="D501" s="28">
        <v>15649</v>
      </c>
      <c r="E501" s="28">
        <f t="shared" si="58"/>
        <v>0</v>
      </c>
      <c r="F501" s="29">
        <v>0</v>
      </c>
      <c r="G501" s="5">
        <v>2</v>
      </c>
      <c r="H501" s="25">
        <v>0</v>
      </c>
      <c r="I501" s="12">
        <v>15649</v>
      </c>
      <c r="J501" s="12">
        <f t="shared" si="59"/>
        <v>0</v>
      </c>
      <c r="K501" s="19">
        <v>0</v>
      </c>
      <c r="L501" s="26">
        <v>3</v>
      </c>
      <c r="M501" s="27">
        <v>10535.151999999998</v>
      </c>
      <c r="N501" s="28">
        <v>16727</v>
      </c>
      <c r="O501" s="28">
        <f t="shared" si="60"/>
        <v>10535.151999999998</v>
      </c>
      <c r="P501" s="35">
        <v>106518.84000000001</v>
      </c>
      <c r="Q501" s="14">
        <f t="shared" si="61"/>
        <v>10535.151999999998</v>
      </c>
      <c r="R501" s="14">
        <f t="shared" si="62"/>
        <v>10535.151999999998</v>
      </c>
      <c r="S501" s="39">
        <f>F501+K501+P501</f>
        <v>106518.84000000001</v>
      </c>
      <c r="T501" s="13">
        <f>SUM(Q472:Q501)/SUM(S472:S501)</f>
        <v>9.5404733913695305E-2</v>
      </c>
      <c r="U501" s="13">
        <f>SUM(R472:R501)/SUM(S472:S501)</f>
        <v>9.532643973599203E-2</v>
      </c>
      <c r="V501" s="13">
        <v>9.6000000000000002E-2</v>
      </c>
      <c r="W501" s="51">
        <f t="shared" si="63"/>
        <v>9.532643973599203E-2</v>
      </c>
      <c r="X501" s="47">
        <f>S501*W501</f>
        <v>10154.061782007779</v>
      </c>
      <c r="Y501" s="11">
        <f>F501*$W501</f>
        <v>0</v>
      </c>
      <c r="Z501" s="11">
        <f>K501*$W501</f>
        <v>0</v>
      </c>
      <c r="AA501" s="11">
        <f>P501*$W501</f>
        <v>10154.061782007779</v>
      </c>
    </row>
    <row r="502" spans="1:27" ht="15" x14ac:dyDescent="0.25">
      <c r="A502" s="9">
        <v>44751</v>
      </c>
      <c r="B502" s="26">
        <v>1</v>
      </c>
      <c r="C502" s="27">
        <v>0</v>
      </c>
      <c r="D502" s="28">
        <v>15649</v>
      </c>
      <c r="E502" s="28">
        <f t="shared" si="58"/>
        <v>0</v>
      </c>
      <c r="F502" s="29">
        <v>0</v>
      </c>
      <c r="G502" s="5">
        <v>2</v>
      </c>
      <c r="H502" s="25">
        <v>0</v>
      </c>
      <c r="I502" s="12">
        <v>15649</v>
      </c>
      <c r="J502" s="12">
        <f t="shared" si="59"/>
        <v>0</v>
      </c>
      <c r="K502" s="19">
        <v>0</v>
      </c>
      <c r="L502" s="26">
        <v>3</v>
      </c>
      <c r="M502" s="27">
        <v>10125.020000000004</v>
      </c>
      <c r="N502" s="28">
        <v>16727</v>
      </c>
      <c r="O502" s="28">
        <f t="shared" si="60"/>
        <v>10125.020000000004</v>
      </c>
      <c r="P502" s="35">
        <v>101293.47800000002</v>
      </c>
      <c r="Q502" s="14">
        <f t="shared" si="61"/>
        <v>10125.020000000004</v>
      </c>
      <c r="R502" s="14">
        <f t="shared" si="62"/>
        <v>10125.020000000004</v>
      </c>
      <c r="S502" s="39">
        <f>F502+K502+P502</f>
        <v>101293.47800000002</v>
      </c>
      <c r="T502" s="13">
        <f>SUM(Q473:Q502)/SUM(S473:S502)</f>
        <v>9.471784919244769E-2</v>
      </c>
      <c r="U502" s="13">
        <f>SUM(R473:R502)/SUM(S473:S502)</f>
        <v>9.4642354522665215E-2</v>
      </c>
      <c r="V502" s="13">
        <v>9.6000000000000002E-2</v>
      </c>
      <c r="W502" s="51">
        <f t="shared" si="63"/>
        <v>9.4642354522665215E-2</v>
      </c>
      <c r="X502" s="47">
        <f>S502*W502</f>
        <v>9586.6532557097908</v>
      </c>
      <c r="Y502" s="11">
        <f>F502*$W502</f>
        <v>0</v>
      </c>
      <c r="Z502" s="11">
        <f>K502*$W502</f>
        <v>0</v>
      </c>
      <c r="AA502" s="11">
        <f>P502*$W502</f>
        <v>9586.6532557097908</v>
      </c>
    </row>
    <row r="503" spans="1:27" ht="15" x14ac:dyDescent="0.25">
      <c r="A503" s="9">
        <v>44752</v>
      </c>
      <c r="B503" s="26">
        <v>1</v>
      </c>
      <c r="C503" s="27">
        <v>0</v>
      </c>
      <c r="D503" s="28">
        <v>15649</v>
      </c>
      <c r="E503" s="28">
        <f t="shared" si="58"/>
        <v>0</v>
      </c>
      <c r="F503" s="29">
        <v>0</v>
      </c>
      <c r="G503" s="5">
        <v>2</v>
      </c>
      <c r="H503" s="25">
        <v>0</v>
      </c>
      <c r="I503" s="12">
        <v>15649</v>
      </c>
      <c r="J503" s="12">
        <f t="shared" si="59"/>
        <v>0</v>
      </c>
      <c r="K503" s="19">
        <v>0</v>
      </c>
      <c r="L503" s="26">
        <v>3</v>
      </c>
      <c r="M503" s="27">
        <v>9507.0649999999987</v>
      </c>
      <c r="N503" s="28">
        <v>16727</v>
      </c>
      <c r="O503" s="28">
        <f t="shared" si="60"/>
        <v>9507.0649999999987</v>
      </c>
      <c r="P503" s="35">
        <v>96186.235000000001</v>
      </c>
      <c r="Q503" s="14">
        <f t="shared" si="61"/>
        <v>9507.0649999999987</v>
      </c>
      <c r="R503" s="14">
        <f t="shared" si="62"/>
        <v>9507.0649999999987</v>
      </c>
      <c r="S503" s="39">
        <f>F503+K503+P503</f>
        <v>96186.235000000001</v>
      </c>
      <c r="T503" s="13">
        <f>SUM(Q474:Q503)/SUM(S474:S503)</f>
        <v>9.1954700177204168E-2</v>
      </c>
      <c r="U503" s="13">
        <f>SUM(R474:R503)/SUM(S474:S503)</f>
        <v>9.1880879592797934E-2</v>
      </c>
      <c r="V503" s="13">
        <v>9.6000000000000002E-2</v>
      </c>
      <c r="W503" s="51">
        <f t="shared" si="63"/>
        <v>9.1880879592797934E-2</v>
      </c>
      <c r="X503" s="47">
        <f>S503*W503</f>
        <v>8837.6758765195664</v>
      </c>
      <c r="Y503" s="11">
        <f>F503*$W503</f>
        <v>0</v>
      </c>
      <c r="Z503" s="11">
        <f>K503*$W503</f>
        <v>0</v>
      </c>
      <c r="AA503" s="11">
        <f>P503*$W503</f>
        <v>8837.6758765195664</v>
      </c>
    </row>
    <row r="504" spans="1:27" ht="15" x14ac:dyDescent="0.25">
      <c r="A504" s="9">
        <v>44753</v>
      </c>
      <c r="B504" s="26">
        <v>1</v>
      </c>
      <c r="C504" s="27">
        <v>0</v>
      </c>
      <c r="D504" s="28">
        <v>15649</v>
      </c>
      <c r="E504" s="28">
        <f t="shared" si="58"/>
        <v>0</v>
      </c>
      <c r="F504" s="29">
        <v>0</v>
      </c>
      <c r="G504" s="5">
        <v>2</v>
      </c>
      <c r="H504" s="25">
        <v>1001.4000000000001</v>
      </c>
      <c r="I504" s="12">
        <v>15649</v>
      </c>
      <c r="J504" s="17">
        <f t="shared" si="59"/>
        <v>1001.4000000000001</v>
      </c>
      <c r="K504" s="19">
        <v>5682.1</v>
      </c>
      <c r="L504" s="26">
        <v>3</v>
      </c>
      <c r="M504" s="27">
        <v>10385.693000000001</v>
      </c>
      <c r="N504" s="28">
        <v>16727</v>
      </c>
      <c r="O504" s="28">
        <f t="shared" si="60"/>
        <v>10385.693000000001</v>
      </c>
      <c r="P504" s="35">
        <v>106420.16799999998</v>
      </c>
      <c r="Q504" s="14">
        <f t="shared" si="61"/>
        <v>11387.093000000001</v>
      </c>
      <c r="R504" s="14">
        <f t="shared" si="62"/>
        <v>11387.093000000001</v>
      </c>
      <c r="S504" s="39">
        <f>F504+K504+P504</f>
        <v>112102.26799999998</v>
      </c>
      <c r="T504" s="13">
        <f>SUM(Q475:Q504)/SUM(S475:S504)</f>
        <v>8.9204277043920518E-2</v>
      </c>
      <c r="U504" s="13">
        <f>SUM(R475:R504)/SUM(S475:S504)</f>
        <v>8.9204277043920518E-2</v>
      </c>
      <c r="V504" s="13">
        <v>9.6000000000000002E-2</v>
      </c>
      <c r="W504" s="51">
        <f t="shared" si="63"/>
        <v>8.9204277043920518E-2</v>
      </c>
      <c r="X504" s="47">
        <f>S504*W504</f>
        <v>10000.001771923824</v>
      </c>
      <c r="Y504" s="11">
        <f>F504*$W504</f>
        <v>0</v>
      </c>
      <c r="Z504" s="11">
        <f>K504*$W504</f>
        <v>506.86762259126078</v>
      </c>
      <c r="AA504" s="11">
        <f>P504*$W504</f>
        <v>9493.1341493325635</v>
      </c>
    </row>
    <row r="505" spans="1:27" ht="15" x14ac:dyDescent="0.25">
      <c r="A505" s="9">
        <v>44754</v>
      </c>
      <c r="B505" s="26">
        <v>1</v>
      </c>
      <c r="C505" s="27">
        <v>0</v>
      </c>
      <c r="D505" s="28">
        <v>15649</v>
      </c>
      <c r="E505" s="28">
        <f t="shared" si="58"/>
        <v>0</v>
      </c>
      <c r="F505" s="29">
        <v>0</v>
      </c>
      <c r="G505" s="5">
        <v>2</v>
      </c>
      <c r="H505" s="25">
        <v>10613.199999999999</v>
      </c>
      <c r="I505" s="12">
        <v>15649</v>
      </c>
      <c r="J505" s="17">
        <f t="shared" si="59"/>
        <v>10613.199999999999</v>
      </c>
      <c r="K505" s="19">
        <v>40563.599999999991</v>
      </c>
      <c r="L505" s="26">
        <v>3</v>
      </c>
      <c r="M505" s="27">
        <v>12402.191999999999</v>
      </c>
      <c r="N505" s="28">
        <v>16727</v>
      </c>
      <c r="O505" s="28">
        <f t="shared" si="60"/>
        <v>12402.191999999999</v>
      </c>
      <c r="P505" s="35">
        <v>129295.274</v>
      </c>
      <c r="Q505" s="14">
        <f t="shared" si="61"/>
        <v>23015.392</v>
      </c>
      <c r="R505" s="14">
        <f t="shared" si="62"/>
        <v>23015.392</v>
      </c>
      <c r="S505" s="39">
        <f>F505+K505+P505</f>
        <v>169858.87400000001</v>
      </c>
      <c r="T505" s="13">
        <f>SUM(Q476:Q505)/SUM(S476:S505)</f>
        <v>9.2577480346794319E-2</v>
      </c>
      <c r="U505" s="13">
        <f>SUM(R476:R505)/SUM(S476:S505)</f>
        <v>9.2577480346794319E-2</v>
      </c>
      <c r="V505" s="13">
        <v>9.6000000000000002E-2</v>
      </c>
      <c r="W505" s="51">
        <f t="shared" si="63"/>
        <v>9.2577480346794319E-2</v>
      </c>
      <c r="X505" s="47">
        <f>S505*W505</f>
        <v>15725.106569463613</v>
      </c>
      <c r="Y505" s="11">
        <f>F505*$W505</f>
        <v>0</v>
      </c>
      <c r="Z505" s="11">
        <f>K505*$W505</f>
        <v>3755.2758817952254</v>
      </c>
      <c r="AA505" s="11">
        <f>P505*$W505</f>
        <v>11969.830687668387</v>
      </c>
    </row>
    <row r="506" spans="1:27" ht="15" x14ac:dyDescent="0.25">
      <c r="A506" s="9">
        <v>44755</v>
      </c>
      <c r="B506" s="26">
        <v>1</v>
      </c>
      <c r="C506" s="27">
        <v>0</v>
      </c>
      <c r="D506" s="28">
        <v>15649</v>
      </c>
      <c r="E506" s="28">
        <f t="shared" si="58"/>
        <v>0</v>
      </c>
      <c r="F506" s="29">
        <v>0</v>
      </c>
      <c r="G506" s="5">
        <v>2</v>
      </c>
      <c r="H506" s="25">
        <v>0</v>
      </c>
      <c r="I506" s="12">
        <v>15649</v>
      </c>
      <c r="J506" s="12">
        <f t="shared" si="59"/>
        <v>0</v>
      </c>
      <c r="K506" s="19">
        <v>0</v>
      </c>
      <c r="L506" s="26">
        <v>3</v>
      </c>
      <c r="M506" s="27">
        <v>11939.843999999997</v>
      </c>
      <c r="N506" s="28">
        <v>16727</v>
      </c>
      <c r="O506" s="28">
        <f t="shared" si="60"/>
        <v>11939.843999999997</v>
      </c>
      <c r="P506" s="35">
        <v>122871.70300000001</v>
      </c>
      <c r="Q506" s="14">
        <f t="shared" si="61"/>
        <v>11939.843999999997</v>
      </c>
      <c r="R506" s="14">
        <f t="shared" si="62"/>
        <v>11939.843999999997</v>
      </c>
      <c r="S506" s="39">
        <f>F506+K506+P506</f>
        <v>122871.70300000001</v>
      </c>
      <c r="T506" s="13">
        <f>SUM(Q477:Q506)/SUM(S477:S506)</f>
        <v>9.3445795949895799E-2</v>
      </c>
      <c r="U506" s="13">
        <f>SUM(R477:R506)/SUM(S477:S506)</f>
        <v>9.3445795949895799E-2</v>
      </c>
      <c r="V506" s="13">
        <v>9.6000000000000002E-2</v>
      </c>
      <c r="W506" s="51">
        <f t="shared" si="63"/>
        <v>9.3445795949895799E-2</v>
      </c>
      <c r="X506" s="47">
        <f>S506*W506</f>
        <v>11481.8440865542</v>
      </c>
      <c r="Y506" s="11">
        <f>F506*$W506</f>
        <v>0</v>
      </c>
      <c r="Z506" s="11">
        <f>K506*$W506</f>
        <v>0</v>
      </c>
      <c r="AA506" s="11">
        <f>P506*$W506</f>
        <v>11481.8440865542</v>
      </c>
    </row>
    <row r="507" spans="1:27" ht="15" x14ac:dyDescent="0.25">
      <c r="A507" s="9">
        <v>44756</v>
      </c>
      <c r="B507" s="26">
        <v>1</v>
      </c>
      <c r="C507" s="27">
        <v>0</v>
      </c>
      <c r="D507" s="28">
        <v>15649</v>
      </c>
      <c r="E507" s="28">
        <f t="shared" si="58"/>
        <v>0</v>
      </c>
      <c r="F507" s="29">
        <v>0</v>
      </c>
      <c r="G507" s="5">
        <v>2</v>
      </c>
      <c r="H507" s="25">
        <v>0</v>
      </c>
      <c r="I507" s="12">
        <v>15649</v>
      </c>
      <c r="J507" s="12">
        <f t="shared" si="59"/>
        <v>0</v>
      </c>
      <c r="K507" s="19">
        <v>0</v>
      </c>
      <c r="L507" s="26">
        <v>3</v>
      </c>
      <c r="M507" s="27">
        <v>12342.911999999998</v>
      </c>
      <c r="N507" s="28">
        <v>16727</v>
      </c>
      <c r="O507" s="28">
        <f t="shared" si="60"/>
        <v>12342.911999999998</v>
      </c>
      <c r="P507" s="35">
        <v>127839.223</v>
      </c>
      <c r="Q507" s="14">
        <f t="shared" si="61"/>
        <v>12342.911999999998</v>
      </c>
      <c r="R507" s="14">
        <f t="shared" si="62"/>
        <v>12342.911999999998</v>
      </c>
      <c r="S507" s="39">
        <f>F507+K507+P507</f>
        <v>127839.223</v>
      </c>
      <c r="T507" s="13">
        <f>SUM(Q478:Q507)/SUM(S478:S507)</f>
        <v>9.4343648353105436E-2</v>
      </c>
      <c r="U507" s="13">
        <f>SUM(R478:R507)/SUM(S478:S507)</f>
        <v>9.4343648353105436E-2</v>
      </c>
      <c r="V507" s="13">
        <v>9.6000000000000002E-2</v>
      </c>
      <c r="W507" s="51">
        <f t="shared" si="63"/>
        <v>9.4343648353105436E-2</v>
      </c>
      <c r="X507" s="47">
        <f>S507*W507</f>
        <v>12060.818700446229</v>
      </c>
      <c r="Y507" s="11">
        <f>F507*$W507</f>
        <v>0</v>
      </c>
      <c r="Z507" s="11">
        <f>K507*$W507</f>
        <v>0</v>
      </c>
      <c r="AA507" s="11">
        <f>P507*$W507</f>
        <v>12060.818700446229</v>
      </c>
    </row>
    <row r="508" spans="1:27" ht="15" x14ac:dyDescent="0.25">
      <c r="A508" s="9">
        <v>44757</v>
      </c>
      <c r="B508" s="26">
        <v>1</v>
      </c>
      <c r="C508" s="27">
        <v>0</v>
      </c>
      <c r="D508" s="28">
        <v>15649</v>
      </c>
      <c r="E508" s="28">
        <f t="shared" si="58"/>
        <v>0</v>
      </c>
      <c r="F508" s="29">
        <v>0</v>
      </c>
      <c r="G508" s="5">
        <v>2</v>
      </c>
      <c r="H508" s="25">
        <v>102</v>
      </c>
      <c r="I508" s="12">
        <v>15649</v>
      </c>
      <c r="J508" s="17">
        <f t="shared" si="59"/>
        <v>102</v>
      </c>
      <c r="K508" s="19">
        <v>1499</v>
      </c>
      <c r="L508" s="26">
        <v>3</v>
      </c>
      <c r="M508" s="27">
        <v>12921.964999999997</v>
      </c>
      <c r="N508" s="28">
        <v>16727</v>
      </c>
      <c r="O508" s="28">
        <f t="shared" si="60"/>
        <v>12921.964999999997</v>
      </c>
      <c r="P508" s="35">
        <v>135160.636</v>
      </c>
      <c r="Q508" s="14">
        <f t="shared" si="61"/>
        <v>13023.964999999997</v>
      </c>
      <c r="R508" s="14">
        <f t="shared" si="62"/>
        <v>13023.964999999997</v>
      </c>
      <c r="S508" s="39">
        <f>F508+K508+P508</f>
        <v>136659.636</v>
      </c>
      <c r="T508" s="13">
        <f>SUM(Q479:Q508)/SUM(S479:S508)</f>
        <v>9.5143730265400239E-2</v>
      </c>
      <c r="U508" s="13">
        <f>SUM(R479:R508)/SUM(S479:S508)</f>
        <v>9.5143730265400239E-2</v>
      </c>
      <c r="V508" s="13">
        <v>9.6000000000000002E-2</v>
      </c>
      <c r="W508" s="51">
        <f t="shared" si="63"/>
        <v>9.5143730265400239E-2</v>
      </c>
      <c r="X508" s="47">
        <f>S508*W508</f>
        <v>13002.307545751781</v>
      </c>
      <c r="Y508" s="11">
        <f>F508*$W508</f>
        <v>0</v>
      </c>
      <c r="Z508" s="11">
        <f>K508*$W508</f>
        <v>142.62045166783497</v>
      </c>
      <c r="AA508" s="11">
        <f>P508*$W508</f>
        <v>12859.687094083945</v>
      </c>
    </row>
    <row r="509" spans="1:27" ht="15" x14ac:dyDescent="0.25">
      <c r="A509" s="9">
        <v>44758</v>
      </c>
      <c r="B509" s="26">
        <v>1</v>
      </c>
      <c r="C509" s="27">
        <v>0</v>
      </c>
      <c r="D509" s="28">
        <v>15649</v>
      </c>
      <c r="E509" s="28">
        <f t="shared" si="58"/>
        <v>0</v>
      </c>
      <c r="F509" s="29">
        <v>0</v>
      </c>
      <c r="G509" s="5">
        <v>2</v>
      </c>
      <c r="H509" s="25">
        <v>911.7</v>
      </c>
      <c r="I509" s="12">
        <v>15649</v>
      </c>
      <c r="J509" s="17">
        <f t="shared" si="59"/>
        <v>911.7</v>
      </c>
      <c r="K509" s="19">
        <v>4533.7</v>
      </c>
      <c r="L509" s="26">
        <v>3</v>
      </c>
      <c r="M509" s="27">
        <v>11463.717000000001</v>
      </c>
      <c r="N509" s="28">
        <v>16727</v>
      </c>
      <c r="O509" s="28">
        <f t="shared" si="60"/>
        <v>11463.717000000001</v>
      </c>
      <c r="P509" s="35">
        <v>119553.166</v>
      </c>
      <c r="Q509" s="14">
        <f t="shared" si="61"/>
        <v>12375.417000000001</v>
      </c>
      <c r="R509" s="14">
        <f t="shared" si="62"/>
        <v>12375.417000000001</v>
      </c>
      <c r="S509" s="39">
        <f>F509+K509+P509</f>
        <v>124086.86599999999</v>
      </c>
      <c r="T509" s="13">
        <f>SUM(Q480:Q509)/SUM(S480:S509)</f>
        <v>9.6143729806462741E-2</v>
      </c>
      <c r="U509" s="13">
        <f>SUM(R480:R509)/SUM(S480:S509)</f>
        <v>9.6143729806462741E-2</v>
      </c>
      <c r="V509" s="13">
        <v>9.6000000000000002E-2</v>
      </c>
      <c r="W509" s="51">
        <f t="shared" si="63"/>
        <v>9.6000000000000002E-2</v>
      </c>
      <c r="X509" s="47">
        <f>S509*W509</f>
        <v>11912.339136000001</v>
      </c>
      <c r="Y509" s="11">
        <f>F509*$W509</f>
        <v>0</v>
      </c>
      <c r="Z509" s="11">
        <f>K509*$W509</f>
        <v>435.23519999999996</v>
      </c>
      <c r="AA509" s="11">
        <f>P509*$W509</f>
        <v>11477.103936</v>
      </c>
    </row>
    <row r="510" spans="1:27" ht="15" x14ac:dyDescent="0.25">
      <c r="A510" s="9">
        <v>44759</v>
      </c>
      <c r="B510" s="26">
        <v>1</v>
      </c>
      <c r="C510" s="27">
        <v>0</v>
      </c>
      <c r="D510" s="28">
        <v>15649</v>
      </c>
      <c r="E510" s="28">
        <f t="shared" si="58"/>
        <v>0</v>
      </c>
      <c r="F510" s="29">
        <v>0</v>
      </c>
      <c r="G510" s="5">
        <v>2</v>
      </c>
      <c r="H510" s="25">
        <v>0</v>
      </c>
      <c r="I510" s="12">
        <v>15649</v>
      </c>
      <c r="J510" s="12">
        <f t="shared" si="59"/>
        <v>0</v>
      </c>
      <c r="K510" s="19">
        <v>0</v>
      </c>
      <c r="L510" s="26">
        <v>3</v>
      </c>
      <c r="M510" s="27">
        <v>8981.7169999999987</v>
      </c>
      <c r="N510" s="28">
        <v>16727</v>
      </c>
      <c r="O510" s="28">
        <f t="shared" si="60"/>
        <v>8981.7169999999987</v>
      </c>
      <c r="P510" s="35">
        <v>90494.12</v>
      </c>
      <c r="Q510" s="14">
        <f t="shared" si="61"/>
        <v>8981.7169999999987</v>
      </c>
      <c r="R510" s="14">
        <f t="shared" si="62"/>
        <v>8981.7169999999987</v>
      </c>
      <c r="S510" s="39">
        <f>F510+K510+P510</f>
        <v>90494.12</v>
      </c>
      <c r="T510" s="13">
        <f>SUM(Q481:Q510)/SUM(S481:S510)</f>
        <v>9.707931393107988E-2</v>
      </c>
      <c r="U510" s="13">
        <f>SUM(R481:R510)/SUM(S481:S510)</f>
        <v>9.707931393107988E-2</v>
      </c>
      <c r="V510" s="13">
        <v>9.6000000000000002E-2</v>
      </c>
      <c r="W510" s="51">
        <f t="shared" si="63"/>
        <v>9.6000000000000002E-2</v>
      </c>
      <c r="X510" s="47">
        <f>S510*W510</f>
        <v>8687.4355199999991</v>
      </c>
      <c r="Y510" s="11">
        <f>F510*$W510</f>
        <v>0</v>
      </c>
      <c r="Z510" s="11">
        <f>K510*$W510</f>
        <v>0</v>
      </c>
      <c r="AA510" s="11">
        <f>P510*$W510</f>
        <v>8687.4355199999991</v>
      </c>
    </row>
    <row r="511" spans="1:27" ht="15" x14ac:dyDescent="0.25">
      <c r="A511" s="9">
        <v>44760</v>
      </c>
      <c r="B511" s="26">
        <v>1</v>
      </c>
      <c r="C511" s="27">
        <v>0</v>
      </c>
      <c r="D511" s="28">
        <v>15649</v>
      </c>
      <c r="E511" s="28">
        <f t="shared" si="58"/>
        <v>0</v>
      </c>
      <c r="F511" s="29">
        <v>0</v>
      </c>
      <c r="G511" s="5">
        <v>2</v>
      </c>
      <c r="H511" s="25">
        <v>0</v>
      </c>
      <c r="I511" s="12">
        <v>15649</v>
      </c>
      <c r="J511" s="12">
        <f t="shared" si="59"/>
        <v>0</v>
      </c>
      <c r="K511" s="19">
        <v>0</v>
      </c>
      <c r="L511" s="26">
        <v>3</v>
      </c>
      <c r="M511" s="27">
        <v>8848.8250000000007</v>
      </c>
      <c r="N511" s="28">
        <v>16727</v>
      </c>
      <c r="O511" s="28">
        <f t="shared" si="60"/>
        <v>8848.8250000000007</v>
      </c>
      <c r="P511" s="35">
        <v>90029.626000000004</v>
      </c>
      <c r="Q511" s="14">
        <f t="shared" si="61"/>
        <v>8848.8250000000007</v>
      </c>
      <c r="R511" s="14">
        <f t="shared" si="62"/>
        <v>8848.8250000000007</v>
      </c>
      <c r="S511" s="39">
        <f>F511+K511+P511</f>
        <v>90029.626000000004</v>
      </c>
      <c r="T511" s="13">
        <f>SUM(Q482:Q511)/SUM(S482:S511)</f>
        <v>9.80927874960663E-2</v>
      </c>
      <c r="U511" s="13">
        <f>SUM(R482:R511)/SUM(S482:S511)</f>
        <v>9.80927874960663E-2</v>
      </c>
      <c r="V511" s="13">
        <v>9.6000000000000002E-2</v>
      </c>
      <c r="W511" s="51">
        <f t="shared" si="63"/>
        <v>9.6000000000000002E-2</v>
      </c>
      <c r="X511" s="47">
        <f>S511*W511</f>
        <v>8642.8440960000007</v>
      </c>
      <c r="Y511" s="11">
        <f>F511*$W511</f>
        <v>0</v>
      </c>
      <c r="Z511" s="11">
        <f>K511*$W511</f>
        <v>0</v>
      </c>
      <c r="AA511" s="11">
        <f>P511*$W511</f>
        <v>8642.8440960000007</v>
      </c>
    </row>
    <row r="512" spans="1:27" ht="15" x14ac:dyDescent="0.25">
      <c r="A512" s="9">
        <v>44761</v>
      </c>
      <c r="B512" s="26">
        <v>1</v>
      </c>
      <c r="C512" s="27">
        <v>0</v>
      </c>
      <c r="D512" s="28">
        <v>15649</v>
      </c>
      <c r="E512" s="28">
        <f t="shared" si="58"/>
        <v>0</v>
      </c>
      <c r="F512" s="29">
        <v>0</v>
      </c>
      <c r="G512" s="5">
        <v>2</v>
      </c>
      <c r="H512" s="25">
        <v>0</v>
      </c>
      <c r="I512" s="12">
        <v>15649</v>
      </c>
      <c r="J512" s="12">
        <f t="shared" si="59"/>
        <v>0</v>
      </c>
      <c r="K512" s="19">
        <v>0</v>
      </c>
      <c r="L512" s="26">
        <v>3</v>
      </c>
      <c r="M512" s="27">
        <v>8802.6820000000007</v>
      </c>
      <c r="N512" s="28">
        <v>16727</v>
      </c>
      <c r="O512" s="28">
        <f t="shared" si="60"/>
        <v>8802.6820000000007</v>
      </c>
      <c r="P512" s="35">
        <v>89749.963999999993</v>
      </c>
      <c r="Q512" s="14">
        <f t="shared" si="61"/>
        <v>8802.6820000000007</v>
      </c>
      <c r="R512" s="14">
        <f t="shared" si="62"/>
        <v>8802.6820000000007</v>
      </c>
      <c r="S512" s="39">
        <f>F512+K512+P512</f>
        <v>89749.963999999993</v>
      </c>
      <c r="T512" s="13">
        <f>SUM(Q483:Q512)/SUM(S483:S512)</f>
        <v>9.9091316342753796E-2</v>
      </c>
      <c r="U512" s="13">
        <f>SUM(R483:R512)/SUM(S483:S512)</f>
        <v>9.9091316342753796E-2</v>
      </c>
      <c r="V512" s="13">
        <v>9.6000000000000002E-2</v>
      </c>
      <c r="W512" s="51">
        <f t="shared" si="63"/>
        <v>9.6000000000000002E-2</v>
      </c>
      <c r="X512" s="47">
        <f>S512*W512</f>
        <v>8615.9965439999996</v>
      </c>
      <c r="Y512" s="11">
        <f>F512*$W512</f>
        <v>0</v>
      </c>
      <c r="Z512" s="11">
        <f>K512*$W512</f>
        <v>0</v>
      </c>
      <c r="AA512" s="11">
        <f>P512*$W512</f>
        <v>8615.9965439999996</v>
      </c>
    </row>
    <row r="513" spans="1:27" ht="15" x14ac:dyDescent="0.25">
      <c r="A513" s="9">
        <v>44762</v>
      </c>
      <c r="B513" s="26">
        <v>1</v>
      </c>
      <c r="C513" s="27">
        <v>0</v>
      </c>
      <c r="D513" s="28">
        <v>15649</v>
      </c>
      <c r="E513" s="28">
        <f t="shared" si="58"/>
        <v>0</v>
      </c>
      <c r="F513" s="29">
        <v>0</v>
      </c>
      <c r="G513" s="5">
        <v>2</v>
      </c>
      <c r="H513" s="25">
        <v>0</v>
      </c>
      <c r="I513" s="12">
        <v>15649</v>
      </c>
      <c r="J513" s="12">
        <f t="shared" si="59"/>
        <v>0</v>
      </c>
      <c r="K513" s="19">
        <v>0</v>
      </c>
      <c r="L513" s="26">
        <v>3</v>
      </c>
      <c r="M513" s="27">
        <v>10085.113000000001</v>
      </c>
      <c r="N513" s="28">
        <v>16727</v>
      </c>
      <c r="O513" s="28">
        <f t="shared" si="60"/>
        <v>10085.113000000001</v>
      </c>
      <c r="P513" s="35">
        <v>102103.917</v>
      </c>
      <c r="Q513" s="14">
        <f t="shared" si="61"/>
        <v>10085.113000000001</v>
      </c>
      <c r="R513" s="14">
        <f t="shared" si="62"/>
        <v>10085.113000000001</v>
      </c>
      <c r="S513" s="39">
        <f>F513+K513+P513</f>
        <v>102103.917</v>
      </c>
      <c r="T513" s="13">
        <f>SUM(Q484:Q513)/SUM(S484:S513)</f>
        <v>9.9186402646294414E-2</v>
      </c>
      <c r="U513" s="13">
        <f>SUM(R484:R513)/SUM(S484:S513)</f>
        <v>9.9186402646294414E-2</v>
      </c>
      <c r="V513" s="13">
        <v>9.6000000000000002E-2</v>
      </c>
      <c r="W513" s="51">
        <f t="shared" si="63"/>
        <v>9.6000000000000002E-2</v>
      </c>
      <c r="X513" s="47">
        <f>S513*W513</f>
        <v>9801.9760320000005</v>
      </c>
      <c r="Y513" s="11">
        <f>F513*$W513</f>
        <v>0</v>
      </c>
      <c r="Z513" s="11">
        <f>K513*$W513</f>
        <v>0</v>
      </c>
      <c r="AA513" s="11">
        <f>P513*$W513</f>
        <v>9801.9760320000005</v>
      </c>
    </row>
    <row r="514" spans="1:27" ht="15" x14ac:dyDescent="0.25">
      <c r="A514" s="9">
        <v>44763</v>
      </c>
      <c r="B514" s="26">
        <v>1</v>
      </c>
      <c r="C514" s="27">
        <v>0</v>
      </c>
      <c r="D514" s="28">
        <v>15649</v>
      </c>
      <c r="E514" s="28">
        <f t="shared" si="58"/>
        <v>0</v>
      </c>
      <c r="F514" s="29">
        <v>0</v>
      </c>
      <c r="G514" s="5">
        <v>2</v>
      </c>
      <c r="H514" s="25">
        <v>0</v>
      </c>
      <c r="I514" s="12">
        <v>15649</v>
      </c>
      <c r="J514" s="12">
        <f t="shared" si="59"/>
        <v>0</v>
      </c>
      <c r="K514" s="19">
        <v>0</v>
      </c>
      <c r="L514" s="26">
        <v>3</v>
      </c>
      <c r="M514" s="27">
        <v>14076.188999999998</v>
      </c>
      <c r="N514" s="28">
        <v>16727</v>
      </c>
      <c r="O514" s="28">
        <f t="shared" si="60"/>
        <v>14076.188999999998</v>
      </c>
      <c r="P514" s="35">
        <v>150364.82399999999</v>
      </c>
      <c r="Q514" s="14">
        <f t="shared" si="61"/>
        <v>14076.188999999998</v>
      </c>
      <c r="R514" s="14">
        <f t="shared" si="62"/>
        <v>14076.188999999998</v>
      </c>
      <c r="S514" s="39">
        <f>F514+K514+P514</f>
        <v>150364.82399999999</v>
      </c>
      <c r="T514" s="13">
        <f>SUM(Q485:Q514)/SUM(S485:S514)</f>
        <v>9.9175896361259716E-2</v>
      </c>
      <c r="U514" s="13">
        <f>SUM(R485:R514)/SUM(S485:S514)</f>
        <v>9.9175896361259716E-2</v>
      </c>
      <c r="V514" s="13">
        <v>9.6000000000000002E-2</v>
      </c>
      <c r="W514" s="51">
        <f t="shared" si="63"/>
        <v>9.6000000000000002E-2</v>
      </c>
      <c r="X514" s="47">
        <f>S514*W514</f>
        <v>14435.023104</v>
      </c>
      <c r="Y514" s="11">
        <f>F514*$W514</f>
        <v>0</v>
      </c>
      <c r="Z514" s="11">
        <f>K514*$W514</f>
        <v>0</v>
      </c>
      <c r="AA514" s="11">
        <f>P514*$W514</f>
        <v>14435.023104</v>
      </c>
    </row>
    <row r="515" spans="1:27" ht="15" x14ac:dyDescent="0.25">
      <c r="A515" s="9">
        <v>44764</v>
      </c>
      <c r="B515" s="26">
        <v>1</v>
      </c>
      <c r="C515" s="27">
        <v>0</v>
      </c>
      <c r="D515" s="28">
        <v>15649</v>
      </c>
      <c r="E515" s="28">
        <f t="shared" si="58"/>
        <v>0</v>
      </c>
      <c r="F515" s="29">
        <v>0</v>
      </c>
      <c r="G515" s="5">
        <v>2</v>
      </c>
      <c r="H515" s="25">
        <v>0</v>
      </c>
      <c r="I515" s="12">
        <v>15649</v>
      </c>
      <c r="J515" s="12">
        <f t="shared" si="59"/>
        <v>0</v>
      </c>
      <c r="K515" s="19">
        <v>0</v>
      </c>
      <c r="L515" s="26">
        <v>3</v>
      </c>
      <c r="M515" s="27">
        <v>13938.013000000003</v>
      </c>
      <c r="N515" s="28">
        <v>16727</v>
      </c>
      <c r="O515" s="28">
        <f t="shared" si="60"/>
        <v>13938.013000000003</v>
      </c>
      <c r="P515" s="35">
        <v>148125.27599999998</v>
      </c>
      <c r="Q515" s="14">
        <f t="shared" si="61"/>
        <v>13938.013000000003</v>
      </c>
      <c r="R515" s="14">
        <f t="shared" si="62"/>
        <v>13938.013000000003</v>
      </c>
      <c r="S515" s="39">
        <f>F515+K515+P515</f>
        <v>148125.27599999998</v>
      </c>
      <c r="T515" s="13">
        <f>SUM(Q486:Q515)/SUM(S486:S515)</f>
        <v>9.9057571721814772E-2</v>
      </c>
      <c r="U515" s="13">
        <f>SUM(R486:R515)/SUM(S486:S515)</f>
        <v>9.9057571721814772E-2</v>
      </c>
      <c r="V515" s="13">
        <v>9.6000000000000002E-2</v>
      </c>
      <c r="W515" s="51">
        <f t="shared" si="63"/>
        <v>9.6000000000000002E-2</v>
      </c>
      <c r="X515" s="47">
        <f>S515*W515</f>
        <v>14220.026495999999</v>
      </c>
      <c r="Y515" s="11">
        <f>F515*$W515</f>
        <v>0</v>
      </c>
      <c r="Z515" s="11">
        <f>K515*$W515</f>
        <v>0</v>
      </c>
      <c r="AA515" s="11">
        <f>P515*$W515</f>
        <v>14220.026495999999</v>
      </c>
    </row>
    <row r="516" spans="1:27" ht="15" x14ac:dyDescent="0.25">
      <c r="A516" s="9">
        <v>44765</v>
      </c>
      <c r="B516" s="26">
        <v>1</v>
      </c>
      <c r="C516" s="27">
        <v>0</v>
      </c>
      <c r="D516" s="28">
        <v>15649</v>
      </c>
      <c r="E516" s="28">
        <f t="shared" si="58"/>
        <v>0</v>
      </c>
      <c r="F516" s="29">
        <v>0</v>
      </c>
      <c r="G516" s="5">
        <v>2</v>
      </c>
      <c r="H516" s="25">
        <v>0</v>
      </c>
      <c r="I516" s="12">
        <v>15649</v>
      </c>
      <c r="J516" s="12">
        <f t="shared" si="59"/>
        <v>0</v>
      </c>
      <c r="K516" s="19">
        <v>0</v>
      </c>
      <c r="L516" s="26">
        <v>3</v>
      </c>
      <c r="M516" s="27">
        <v>12785.137000000001</v>
      </c>
      <c r="N516" s="28">
        <v>16727</v>
      </c>
      <c r="O516" s="28">
        <f t="shared" si="60"/>
        <v>12785.137000000001</v>
      </c>
      <c r="P516" s="35">
        <v>133288.08099999998</v>
      </c>
      <c r="Q516" s="14">
        <f t="shared" si="61"/>
        <v>12785.137000000001</v>
      </c>
      <c r="R516" s="14">
        <f t="shared" si="62"/>
        <v>12785.137000000001</v>
      </c>
      <c r="S516" s="39">
        <f>F516+K516+P516</f>
        <v>133288.08099999998</v>
      </c>
      <c r="T516" s="13">
        <f>SUM(Q487:Q516)/SUM(S487:S516)</f>
        <v>9.861470554271215E-2</v>
      </c>
      <c r="U516" s="13">
        <f>SUM(R487:R516)/SUM(S487:S516)</f>
        <v>9.861470554271215E-2</v>
      </c>
      <c r="V516" s="13">
        <v>9.6000000000000002E-2</v>
      </c>
      <c r="W516" s="51">
        <f t="shared" si="63"/>
        <v>9.6000000000000002E-2</v>
      </c>
      <c r="X516" s="47">
        <f>S516*W516</f>
        <v>12795.655775999998</v>
      </c>
      <c r="Y516" s="11">
        <f>F516*$W516</f>
        <v>0</v>
      </c>
      <c r="Z516" s="11">
        <f>K516*$W516</f>
        <v>0</v>
      </c>
      <c r="AA516" s="11">
        <f>P516*$W516</f>
        <v>12795.655775999998</v>
      </c>
    </row>
    <row r="517" spans="1:27" ht="15" x14ac:dyDescent="0.25">
      <c r="A517" s="9">
        <v>44766</v>
      </c>
      <c r="B517" s="26">
        <v>1</v>
      </c>
      <c r="C517" s="27">
        <v>0</v>
      </c>
      <c r="D517" s="28">
        <v>15649</v>
      </c>
      <c r="E517" s="28">
        <f t="shared" si="58"/>
        <v>0</v>
      </c>
      <c r="F517" s="29">
        <v>0</v>
      </c>
      <c r="G517" s="5">
        <v>2</v>
      </c>
      <c r="H517" s="25">
        <v>0</v>
      </c>
      <c r="I517" s="12">
        <v>15649</v>
      </c>
      <c r="J517" s="12">
        <f t="shared" si="59"/>
        <v>0</v>
      </c>
      <c r="K517" s="19">
        <v>0</v>
      </c>
      <c r="L517" s="26">
        <v>3</v>
      </c>
      <c r="M517" s="27">
        <v>14085.400000000003</v>
      </c>
      <c r="N517" s="28">
        <v>16727</v>
      </c>
      <c r="O517" s="28">
        <f t="shared" si="60"/>
        <v>14085.400000000003</v>
      </c>
      <c r="P517" s="35">
        <v>146791.22699999998</v>
      </c>
      <c r="Q517" s="14">
        <f t="shared" si="61"/>
        <v>14085.400000000003</v>
      </c>
      <c r="R517" s="14">
        <f t="shared" si="62"/>
        <v>14085.400000000003</v>
      </c>
      <c r="S517" s="39">
        <f>F517+K517+P517</f>
        <v>146791.22699999998</v>
      </c>
      <c r="T517" s="13">
        <f>SUM(Q488:Q517)/SUM(S488:S517)</f>
        <v>9.8656660487836154E-2</v>
      </c>
      <c r="U517" s="13">
        <f>SUM(R488:R517)/SUM(S488:S517)</f>
        <v>9.8656660487836154E-2</v>
      </c>
      <c r="V517" s="13">
        <v>9.6000000000000002E-2</v>
      </c>
      <c r="W517" s="51">
        <f t="shared" si="63"/>
        <v>9.6000000000000002E-2</v>
      </c>
      <c r="X517" s="47">
        <f>S517*W517</f>
        <v>14091.957791999999</v>
      </c>
      <c r="Y517" s="11">
        <f>F517*$W517</f>
        <v>0</v>
      </c>
      <c r="Z517" s="11">
        <f>K517*$W517</f>
        <v>0</v>
      </c>
      <c r="AA517" s="11">
        <f>P517*$W517</f>
        <v>14091.957791999999</v>
      </c>
    </row>
    <row r="518" spans="1:27" ht="15" x14ac:dyDescent="0.25">
      <c r="A518" s="9">
        <v>44767</v>
      </c>
      <c r="B518" s="26">
        <v>1</v>
      </c>
      <c r="C518" s="27">
        <v>0</v>
      </c>
      <c r="D518" s="28">
        <v>15649</v>
      </c>
      <c r="E518" s="28">
        <f t="shared" ref="E518:E581" si="64">MIN(C518:D518)</f>
        <v>0</v>
      </c>
      <c r="F518" s="29">
        <v>0</v>
      </c>
      <c r="G518" s="5">
        <v>2</v>
      </c>
      <c r="H518" s="25">
        <v>0</v>
      </c>
      <c r="I518" s="12">
        <v>15649</v>
      </c>
      <c r="J518" s="12">
        <f t="shared" ref="J518:J581" si="65">MIN(H518:I518)</f>
        <v>0</v>
      </c>
      <c r="K518" s="19">
        <v>0</v>
      </c>
      <c r="L518" s="26">
        <v>3</v>
      </c>
      <c r="M518" s="27">
        <v>13904.523999999998</v>
      </c>
      <c r="N518" s="28">
        <v>16727</v>
      </c>
      <c r="O518" s="28">
        <f t="shared" ref="O518:O581" si="66">MIN(M518:N518)</f>
        <v>13904.523999999998</v>
      </c>
      <c r="P518" s="35">
        <v>144968.076</v>
      </c>
      <c r="Q518" s="14">
        <f t="shared" ref="Q518:Q581" si="67">C518+H518+M518</f>
        <v>13904.523999999998</v>
      </c>
      <c r="R518" s="14">
        <f t="shared" ref="R518:R581" si="68">E518+J518+O518</f>
        <v>13904.523999999998</v>
      </c>
      <c r="S518" s="39">
        <f>F518+K518+P518</f>
        <v>144968.076</v>
      </c>
      <c r="T518" s="13">
        <f>SUM(Q489:Q518)/SUM(S489:S518)</f>
        <v>9.8580511695813416E-2</v>
      </c>
      <c r="U518" s="13">
        <f>SUM(R489:R518)/SUM(S489:S518)</f>
        <v>9.8580511695813416E-2</v>
      </c>
      <c r="V518" s="13">
        <v>9.6000000000000002E-2</v>
      </c>
      <c r="W518" s="51">
        <f t="shared" si="63"/>
        <v>9.6000000000000002E-2</v>
      </c>
      <c r="X518" s="47">
        <f>S518*W518</f>
        <v>13916.935296</v>
      </c>
      <c r="Y518" s="11">
        <f>F518*$W518</f>
        <v>0</v>
      </c>
      <c r="Z518" s="11">
        <f>K518*$W518</f>
        <v>0</v>
      </c>
      <c r="AA518" s="11">
        <f>P518*$W518</f>
        <v>13916.935296</v>
      </c>
    </row>
    <row r="519" spans="1:27" ht="15" x14ac:dyDescent="0.25">
      <c r="A519" s="9">
        <v>44768</v>
      </c>
      <c r="B519" s="26">
        <v>1</v>
      </c>
      <c r="C519" s="27">
        <v>0</v>
      </c>
      <c r="D519" s="28">
        <v>15649</v>
      </c>
      <c r="E519" s="28">
        <f t="shared" si="64"/>
        <v>0</v>
      </c>
      <c r="F519" s="29">
        <v>0</v>
      </c>
      <c r="G519" s="5">
        <v>2</v>
      </c>
      <c r="H519" s="25">
        <v>0</v>
      </c>
      <c r="I519" s="12">
        <v>15649</v>
      </c>
      <c r="J519" s="12">
        <f t="shared" si="65"/>
        <v>0</v>
      </c>
      <c r="K519" s="19">
        <v>0</v>
      </c>
      <c r="L519" s="26">
        <v>3</v>
      </c>
      <c r="M519" s="27">
        <v>11911.498999999998</v>
      </c>
      <c r="N519" s="28">
        <v>16727</v>
      </c>
      <c r="O519" s="28">
        <f t="shared" si="66"/>
        <v>11911.498999999998</v>
      </c>
      <c r="P519" s="35">
        <v>121673.38100000002</v>
      </c>
      <c r="Q519" s="14">
        <f t="shared" si="67"/>
        <v>11911.498999999998</v>
      </c>
      <c r="R519" s="14">
        <f t="shared" si="68"/>
        <v>11911.498999999998</v>
      </c>
      <c r="S519" s="39">
        <f>F519+K519+P519</f>
        <v>121673.38100000002</v>
      </c>
      <c r="T519" s="13">
        <f>SUM(Q490:Q519)/SUM(S490:S519)</f>
        <v>9.8496658061674985E-2</v>
      </c>
      <c r="U519" s="13">
        <f>SUM(R490:R519)/SUM(S490:S519)</f>
        <v>9.8496658061674985E-2</v>
      </c>
      <c r="V519" s="13">
        <v>9.6000000000000002E-2</v>
      </c>
      <c r="W519" s="51">
        <f t="shared" si="63"/>
        <v>9.6000000000000002E-2</v>
      </c>
      <c r="X519" s="47">
        <f>S519*W519</f>
        <v>11680.644576000002</v>
      </c>
      <c r="Y519" s="11">
        <f>F519*$W519</f>
        <v>0</v>
      </c>
      <c r="Z519" s="11">
        <f>K519*$W519</f>
        <v>0</v>
      </c>
      <c r="AA519" s="11">
        <f>P519*$W519</f>
        <v>11680.644576000002</v>
      </c>
    </row>
    <row r="520" spans="1:27" ht="15" x14ac:dyDescent="0.25">
      <c r="A520" s="9">
        <v>44769</v>
      </c>
      <c r="B520" s="26">
        <v>1</v>
      </c>
      <c r="C520" s="27">
        <v>0</v>
      </c>
      <c r="D520" s="28">
        <v>15649</v>
      </c>
      <c r="E520" s="28">
        <f t="shared" si="64"/>
        <v>0</v>
      </c>
      <c r="F520" s="29">
        <v>0</v>
      </c>
      <c r="G520" s="5">
        <v>2</v>
      </c>
      <c r="H520" s="25">
        <v>0</v>
      </c>
      <c r="I520" s="12">
        <v>15649</v>
      </c>
      <c r="J520" s="12">
        <f t="shared" si="65"/>
        <v>0</v>
      </c>
      <c r="K520" s="19">
        <v>0</v>
      </c>
      <c r="L520" s="26">
        <v>3</v>
      </c>
      <c r="M520" s="27">
        <v>12084.046</v>
      </c>
      <c r="N520" s="28">
        <v>16727</v>
      </c>
      <c r="O520" s="28">
        <f t="shared" si="66"/>
        <v>12084.046</v>
      </c>
      <c r="P520" s="35">
        <v>125224.71199999997</v>
      </c>
      <c r="Q520" s="14">
        <f t="shared" si="67"/>
        <v>12084.046</v>
      </c>
      <c r="R520" s="14">
        <f t="shared" si="68"/>
        <v>12084.046</v>
      </c>
      <c r="S520" s="39">
        <f>F520+K520+P520</f>
        <v>125224.71199999997</v>
      </c>
      <c r="T520" s="13">
        <f>SUM(Q491:Q520)/SUM(S491:S520)</f>
        <v>9.8552563029144058E-2</v>
      </c>
      <c r="U520" s="13">
        <f>SUM(R491:R520)/SUM(S491:S520)</f>
        <v>9.8552563029144058E-2</v>
      </c>
      <c r="V520" s="13">
        <v>9.6000000000000002E-2</v>
      </c>
      <c r="W520" s="51">
        <f t="shared" si="63"/>
        <v>9.6000000000000002E-2</v>
      </c>
      <c r="X520" s="47">
        <f>S520*W520</f>
        <v>12021.572351999997</v>
      </c>
      <c r="Y520" s="11">
        <f>F520*$W520</f>
        <v>0</v>
      </c>
      <c r="Z520" s="11">
        <f>K520*$W520</f>
        <v>0</v>
      </c>
      <c r="AA520" s="11">
        <f>P520*$W520</f>
        <v>12021.572351999997</v>
      </c>
    </row>
    <row r="521" spans="1:27" ht="15" x14ac:dyDescent="0.25">
      <c r="A521" s="9">
        <v>44770</v>
      </c>
      <c r="B521" s="26">
        <v>1</v>
      </c>
      <c r="C521" s="27">
        <v>0</v>
      </c>
      <c r="D521" s="28">
        <v>15649</v>
      </c>
      <c r="E521" s="28">
        <f t="shared" si="64"/>
        <v>0</v>
      </c>
      <c r="F521" s="29">
        <v>0</v>
      </c>
      <c r="G521" s="5">
        <v>2</v>
      </c>
      <c r="H521" s="25">
        <v>0</v>
      </c>
      <c r="I521" s="12">
        <v>15649</v>
      </c>
      <c r="J521" s="12">
        <f t="shared" si="65"/>
        <v>0</v>
      </c>
      <c r="K521" s="19">
        <v>0</v>
      </c>
      <c r="L521" s="26">
        <v>3</v>
      </c>
      <c r="M521" s="27">
        <v>12390.362000000001</v>
      </c>
      <c r="N521" s="28">
        <v>16727</v>
      </c>
      <c r="O521" s="28">
        <f t="shared" si="66"/>
        <v>12390.362000000001</v>
      </c>
      <c r="P521" s="35">
        <v>129126.54699999998</v>
      </c>
      <c r="Q521" s="14">
        <f t="shared" si="67"/>
        <v>12390.362000000001</v>
      </c>
      <c r="R521" s="14">
        <f t="shared" si="68"/>
        <v>12390.362000000001</v>
      </c>
      <c r="S521" s="39">
        <f>F521+K521+P521</f>
        <v>129126.54699999998</v>
      </c>
      <c r="T521" s="13">
        <f>SUM(Q492:Q521)/SUM(S492:S521)</f>
        <v>9.8579440012805941E-2</v>
      </c>
      <c r="U521" s="13">
        <f>SUM(R492:R521)/SUM(S492:S521)</f>
        <v>9.8579440012805941E-2</v>
      </c>
      <c r="V521" s="13">
        <v>9.6000000000000002E-2</v>
      </c>
      <c r="W521" s="51">
        <f t="shared" si="63"/>
        <v>9.6000000000000002E-2</v>
      </c>
      <c r="X521" s="47">
        <f>S521*W521</f>
        <v>12396.148511999998</v>
      </c>
      <c r="Y521" s="11">
        <f>F521*$W521</f>
        <v>0</v>
      </c>
      <c r="Z521" s="11">
        <f>K521*$W521</f>
        <v>0</v>
      </c>
      <c r="AA521" s="11">
        <f>P521*$W521</f>
        <v>12396.148511999998</v>
      </c>
    </row>
    <row r="522" spans="1:27" ht="15" x14ac:dyDescent="0.25">
      <c r="A522" s="9">
        <v>44771</v>
      </c>
      <c r="B522" s="26">
        <v>1</v>
      </c>
      <c r="C522" s="27">
        <v>0</v>
      </c>
      <c r="D522" s="28">
        <v>15649</v>
      </c>
      <c r="E522" s="28">
        <f t="shared" si="64"/>
        <v>0</v>
      </c>
      <c r="F522" s="29">
        <v>0</v>
      </c>
      <c r="G522" s="5">
        <v>2</v>
      </c>
      <c r="H522" s="25">
        <v>0</v>
      </c>
      <c r="I522" s="12">
        <v>15649</v>
      </c>
      <c r="J522" s="12">
        <f t="shared" si="65"/>
        <v>0</v>
      </c>
      <c r="K522" s="19">
        <v>0</v>
      </c>
      <c r="L522" s="26">
        <v>3</v>
      </c>
      <c r="M522" s="27">
        <v>12379.119999999999</v>
      </c>
      <c r="N522" s="28">
        <v>16727</v>
      </c>
      <c r="O522" s="28">
        <f t="shared" si="66"/>
        <v>12379.119999999999</v>
      </c>
      <c r="P522" s="35">
        <v>128905.226</v>
      </c>
      <c r="Q522" s="14">
        <f t="shared" si="67"/>
        <v>12379.119999999999</v>
      </c>
      <c r="R522" s="14">
        <f t="shared" si="68"/>
        <v>12379.119999999999</v>
      </c>
      <c r="S522" s="39">
        <f>F522+K522+P522</f>
        <v>128905.226</v>
      </c>
      <c r="T522" s="13">
        <f>SUM(Q493:Q522)/SUM(S493:S522)</f>
        <v>9.8654040343718802E-2</v>
      </c>
      <c r="U522" s="13">
        <f>SUM(R493:R522)/SUM(S493:S522)</f>
        <v>9.8654040343718802E-2</v>
      </c>
      <c r="V522" s="13">
        <v>9.6000000000000002E-2</v>
      </c>
      <c r="W522" s="51">
        <f t="shared" si="63"/>
        <v>9.6000000000000002E-2</v>
      </c>
      <c r="X522" s="47">
        <f>S522*W522</f>
        <v>12374.901695999999</v>
      </c>
      <c r="Y522" s="11">
        <f>F522*$W522</f>
        <v>0</v>
      </c>
      <c r="Z522" s="11">
        <f>K522*$W522</f>
        <v>0</v>
      </c>
      <c r="AA522" s="11">
        <f>P522*$W522</f>
        <v>12374.901695999999</v>
      </c>
    </row>
    <row r="523" spans="1:27" ht="15" x14ac:dyDescent="0.25">
      <c r="A523" s="9">
        <v>44772</v>
      </c>
      <c r="B523" s="26">
        <v>1</v>
      </c>
      <c r="C523" s="27">
        <v>0</v>
      </c>
      <c r="D523" s="28">
        <v>15649</v>
      </c>
      <c r="E523" s="28">
        <f t="shared" si="64"/>
        <v>0</v>
      </c>
      <c r="F523" s="29">
        <v>0</v>
      </c>
      <c r="G523" s="5">
        <v>2</v>
      </c>
      <c r="H523" s="25">
        <v>0</v>
      </c>
      <c r="I523" s="12">
        <v>15649</v>
      </c>
      <c r="J523" s="12">
        <f t="shared" si="65"/>
        <v>0</v>
      </c>
      <c r="K523" s="19">
        <v>0</v>
      </c>
      <c r="L523" s="26">
        <v>3</v>
      </c>
      <c r="M523" s="27">
        <v>12342.947999999999</v>
      </c>
      <c r="N523" s="28">
        <v>16727</v>
      </c>
      <c r="O523" s="28">
        <f t="shared" si="66"/>
        <v>12342.947999999999</v>
      </c>
      <c r="P523" s="35">
        <v>127048.89399999999</v>
      </c>
      <c r="Q523" s="14">
        <f t="shared" si="67"/>
        <v>12342.947999999999</v>
      </c>
      <c r="R523" s="14">
        <f t="shared" si="68"/>
        <v>12342.947999999999</v>
      </c>
      <c r="S523" s="39">
        <f>F523+K523+P523</f>
        <v>127048.89399999999</v>
      </c>
      <c r="T523" s="13">
        <f>SUM(Q494:Q523)/SUM(S494:S523)</f>
        <v>9.8754120718746632E-2</v>
      </c>
      <c r="U523" s="13">
        <f>SUM(R494:R523)/SUM(S494:S523)</f>
        <v>9.8754120718746632E-2</v>
      </c>
      <c r="V523" s="13">
        <v>9.6000000000000002E-2</v>
      </c>
      <c r="W523" s="51">
        <f t="shared" si="63"/>
        <v>9.6000000000000002E-2</v>
      </c>
      <c r="X523" s="47">
        <f>S523*W523</f>
        <v>12196.693823999998</v>
      </c>
      <c r="Y523" s="11">
        <f>F523*$W523</f>
        <v>0</v>
      </c>
      <c r="Z523" s="11">
        <f>K523*$W523</f>
        <v>0</v>
      </c>
      <c r="AA523" s="11">
        <f>P523*$W523</f>
        <v>12196.693823999998</v>
      </c>
    </row>
    <row r="524" spans="1:27" ht="15" x14ac:dyDescent="0.25">
      <c r="A524" s="9">
        <v>44773</v>
      </c>
      <c r="B524" s="26">
        <v>1</v>
      </c>
      <c r="C524" s="27">
        <v>0</v>
      </c>
      <c r="D524" s="28">
        <v>15649</v>
      </c>
      <c r="E524" s="28">
        <f t="shared" si="64"/>
        <v>0</v>
      </c>
      <c r="F524" s="29">
        <v>0</v>
      </c>
      <c r="G524" s="5">
        <v>2</v>
      </c>
      <c r="H524" s="25">
        <v>0</v>
      </c>
      <c r="I524" s="12">
        <v>15649</v>
      </c>
      <c r="J524" s="12">
        <f t="shared" si="65"/>
        <v>0</v>
      </c>
      <c r="K524" s="19">
        <v>0</v>
      </c>
      <c r="L524" s="26">
        <v>3</v>
      </c>
      <c r="M524" s="27">
        <v>12338.248000000001</v>
      </c>
      <c r="N524" s="28">
        <v>16727</v>
      </c>
      <c r="O524" s="28">
        <f t="shared" si="66"/>
        <v>12338.248000000001</v>
      </c>
      <c r="P524" s="35">
        <v>127165.03199999999</v>
      </c>
      <c r="Q524" s="14">
        <f t="shared" si="67"/>
        <v>12338.248000000001</v>
      </c>
      <c r="R524" s="14">
        <f t="shared" si="68"/>
        <v>12338.248000000001</v>
      </c>
      <c r="S524" s="39">
        <f>F524+K524+P524</f>
        <v>127165.03199999999</v>
      </c>
      <c r="T524" s="13">
        <f>SUM(Q495:Q524)/SUM(S495:S524)</f>
        <v>9.8846546190760776E-2</v>
      </c>
      <c r="U524" s="13">
        <f>SUM(R495:R524)/SUM(S495:S524)</f>
        <v>9.8846546190760776E-2</v>
      </c>
      <c r="V524" s="13">
        <v>9.6000000000000002E-2</v>
      </c>
      <c r="W524" s="51">
        <f t="shared" si="63"/>
        <v>9.6000000000000002E-2</v>
      </c>
      <c r="X524" s="47">
        <f>S524*W524</f>
        <v>12207.843072</v>
      </c>
      <c r="Y524" s="11">
        <f>F524*$W524</f>
        <v>0</v>
      </c>
      <c r="Z524" s="11">
        <f>K524*$W524</f>
        <v>0</v>
      </c>
      <c r="AA524" s="11">
        <f>P524*$W524</f>
        <v>12207.843072</v>
      </c>
    </row>
    <row r="525" spans="1:27" ht="15" x14ac:dyDescent="0.25">
      <c r="A525" s="9">
        <v>44774</v>
      </c>
      <c r="B525" s="26">
        <v>1</v>
      </c>
      <c r="C525" s="27">
        <v>0</v>
      </c>
      <c r="D525" s="28">
        <v>15649</v>
      </c>
      <c r="E525" s="28">
        <f t="shared" si="64"/>
        <v>0</v>
      </c>
      <c r="F525" s="29">
        <v>0</v>
      </c>
      <c r="G525" s="5">
        <v>2</v>
      </c>
      <c r="H525" s="25">
        <v>0</v>
      </c>
      <c r="I525" s="12">
        <v>15649</v>
      </c>
      <c r="J525" s="12">
        <f t="shared" si="65"/>
        <v>0</v>
      </c>
      <c r="K525" s="19">
        <v>0</v>
      </c>
      <c r="L525" s="26">
        <v>3</v>
      </c>
      <c r="M525" s="27">
        <v>12486.974999999999</v>
      </c>
      <c r="N525" s="28">
        <v>16727</v>
      </c>
      <c r="O525" s="28">
        <f t="shared" si="66"/>
        <v>12486.974999999999</v>
      </c>
      <c r="P525" s="35">
        <v>129121.452</v>
      </c>
      <c r="Q525" s="14">
        <f t="shared" si="67"/>
        <v>12486.974999999999</v>
      </c>
      <c r="R525" s="14">
        <f t="shared" si="68"/>
        <v>12486.974999999999</v>
      </c>
      <c r="S525" s="39">
        <f>F525+K525+P525</f>
        <v>129121.452</v>
      </c>
      <c r="T525" s="13">
        <f>SUM(Q496:Q525)/SUM(S496:S525)</f>
        <v>9.888997021432637E-2</v>
      </c>
      <c r="U525" s="13">
        <f>SUM(R496:R525)/SUM(S496:S525)</f>
        <v>9.888997021432637E-2</v>
      </c>
      <c r="V525" s="13">
        <v>9.6000000000000002E-2</v>
      </c>
      <c r="W525" s="51">
        <f t="shared" si="63"/>
        <v>9.6000000000000002E-2</v>
      </c>
      <c r="X525" s="47">
        <f>S525*W525</f>
        <v>12395.659392000001</v>
      </c>
      <c r="Y525" s="11">
        <f>F525*$W525</f>
        <v>0</v>
      </c>
      <c r="Z525" s="11">
        <f>K525*$W525</f>
        <v>0</v>
      </c>
      <c r="AA525" s="11">
        <f>P525*$W525</f>
        <v>12395.659392000001</v>
      </c>
    </row>
    <row r="526" spans="1:27" ht="15" x14ac:dyDescent="0.25">
      <c r="A526" s="9">
        <v>44775</v>
      </c>
      <c r="B526" s="26">
        <v>1</v>
      </c>
      <c r="C526" s="27">
        <v>0</v>
      </c>
      <c r="D526" s="28">
        <v>15649</v>
      </c>
      <c r="E526" s="28">
        <f t="shared" si="64"/>
        <v>0</v>
      </c>
      <c r="F526" s="29">
        <v>0</v>
      </c>
      <c r="G526" s="5">
        <v>2</v>
      </c>
      <c r="H526" s="25">
        <v>0</v>
      </c>
      <c r="I526" s="12">
        <v>15649</v>
      </c>
      <c r="J526" s="12">
        <f t="shared" si="65"/>
        <v>0</v>
      </c>
      <c r="K526" s="19">
        <v>0</v>
      </c>
      <c r="L526" s="26">
        <v>3</v>
      </c>
      <c r="M526" s="27">
        <v>12445.988000000001</v>
      </c>
      <c r="N526" s="28">
        <v>16727</v>
      </c>
      <c r="O526" s="28">
        <f t="shared" si="66"/>
        <v>12445.988000000001</v>
      </c>
      <c r="P526" s="35">
        <v>129088.75600000001</v>
      </c>
      <c r="Q526" s="14">
        <f t="shared" si="67"/>
        <v>12445.988000000001</v>
      </c>
      <c r="R526" s="14">
        <f t="shared" si="68"/>
        <v>12445.988000000001</v>
      </c>
      <c r="S526" s="39">
        <f>F526+K526+P526</f>
        <v>129088.75600000001</v>
      </c>
      <c r="T526" s="13">
        <f>SUM(Q497:Q526)/SUM(S497:S526)</f>
        <v>9.8917249317957243E-2</v>
      </c>
      <c r="U526" s="13">
        <f>SUM(R497:R526)/SUM(S497:S526)</f>
        <v>9.8917249317957243E-2</v>
      </c>
      <c r="V526" s="13">
        <v>9.6000000000000002E-2</v>
      </c>
      <c r="W526" s="51">
        <f t="shared" si="63"/>
        <v>9.6000000000000002E-2</v>
      </c>
      <c r="X526" s="47">
        <f>S526*W526</f>
        <v>12392.520576000001</v>
      </c>
      <c r="Y526" s="11">
        <f>F526*$W526</f>
        <v>0</v>
      </c>
      <c r="Z526" s="11">
        <f>K526*$W526</f>
        <v>0</v>
      </c>
      <c r="AA526" s="11">
        <f>P526*$W526</f>
        <v>12392.520576000001</v>
      </c>
    </row>
    <row r="527" spans="1:27" ht="15" x14ac:dyDescent="0.25">
      <c r="A527" s="9">
        <v>44776</v>
      </c>
      <c r="B527" s="26">
        <v>1</v>
      </c>
      <c r="C527" s="27">
        <v>0</v>
      </c>
      <c r="D527" s="28">
        <v>15649</v>
      </c>
      <c r="E527" s="28">
        <f t="shared" si="64"/>
        <v>0</v>
      </c>
      <c r="F527" s="29">
        <v>0</v>
      </c>
      <c r="G527" s="5">
        <v>2</v>
      </c>
      <c r="H527" s="25">
        <v>0</v>
      </c>
      <c r="I527" s="12">
        <v>15649</v>
      </c>
      <c r="J527" s="12">
        <f t="shared" si="65"/>
        <v>0</v>
      </c>
      <c r="K527" s="19">
        <v>0</v>
      </c>
      <c r="L527" s="26">
        <v>3</v>
      </c>
      <c r="M527" s="27">
        <v>12556.734</v>
      </c>
      <c r="N527" s="28">
        <v>16727</v>
      </c>
      <c r="O527" s="28">
        <f t="shared" si="66"/>
        <v>12556.734</v>
      </c>
      <c r="P527" s="35">
        <v>129052.44000000002</v>
      </c>
      <c r="Q527" s="14">
        <f t="shared" si="67"/>
        <v>12556.734</v>
      </c>
      <c r="R527" s="14">
        <f t="shared" si="68"/>
        <v>12556.734</v>
      </c>
      <c r="S527" s="39">
        <f>F527+K527+P527</f>
        <v>129052.44000000002</v>
      </c>
      <c r="T527" s="13">
        <f>SUM(Q498:Q527)/SUM(S498:S527)</f>
        <v>9.8978825448791038E-2</v>
      </c>
      <c r="U527" s="13">
        <f>SUM(R498:R527)/SUM(S498:S527)</f>
        <v>9.8978825448791038E-2</v>
      </c>
      <c r="V527" s="13">
        <v>9.6000000000000002E-2</v>
      </c>
      <c r="W527" s="51">
        <f t="shared" si="63"/>
        <v>9.6000000000000002E-2</v>
      </c>
      <c r="X527" s="47">
        <f>S527*W527</f>
        <v>12389.034240000003</v>
      </c>
      <c r="Y527" s="11">
        <f>F527*$W527</f>
        <v>0</v>
      </c>
      <c r="Z527" s="11">
        <f>K527*$W527</f>
        <v>0</v>
      </c>
      <c r="AA527" s="11">
        <f>P527*$W527</f>
        <v>12389.034240000003</v>
      </c>
    </row>
    <row r="528" spans="1:27" ht="15" x14ac:dyDescent="0.25">
      <c r="A528" s="9">
        <v>44777</v>
      </c>
      <c r="B528" s="26">
        <v>1</v>
      </c>
      <c r="C528" s="27">
        <v>0</v>
      </c>
      <c r="D528" s="28">
        <v>15649</v>
      </c>
      <c r="E528" s="28">
        <f t="shared" si="64"/>
        <v>0</v>
      </c>
      <c r="F528" s="29">
        <v>0</v>
      </c>
      <c r="G528" s="5">
        <v>2</v>
      </c>
      <c r="H528" s="25">
        <v>0</v>
      </c>
      <c r="I528" s="12">
        <v>15649</v>
      </c>
      <c r="J528" s="12">
        <f t="shared" si="65"/>
        <v>0</v>
      </c>
      <c r="K528" s="19">
        <v>0</v>
      </c>
      <c r="L528" s="26">
        <v>3</v>
      </c>
      <c r="M528" s="27">
        <v>12445.431999999999</v>
      </c>
      <c r="N528" s="28">
        <v>16727</v>
      </c>
      <c r="O528" s="28">
        <f t="shared" si="66"/>
        <v>12445.431999999999</v>
      </c>
      <c r="P528" s="35">
        <v>127899.234</v>
      </c>
      <c r="Q528" s="14">
        <f t="shared" si="67"/>
        <v>12445.431999999999</v>
      </c>
      <c r="R528" s="14">
        <f t="shared" si="68"/>
        <v>12445.431999999999</v>
      </c>
      <c r="S528" s="39">
        <f>F528+K528+P528</f>
        <v>127899.234</v>
      </c>
      <c r="T528" s="13">
        <f>SUM(Q499:Q528)/SUM(S499:S528)</f>
        <v>9.8949432018499442E-2</v>
      </c>
      <c r="U528" s="13">
        <f>SUM(R499:R528)/SUM(S499:S528)</f>
        <v>9.8949432018499442E-2</v>
      </c>
      <c r="V528" s="13">
        <v>9.6000000000000002E-2</v>
      </c>
      <c r="W528" s="51">
        <f t="shared" si="63"/>
        <v>9.6000000000000002E-2</v>
      </c>
      <c r="X528" s="47">
        <f>S528*W528</f>
        <v>12278.326464</v>
      </c>
      <c r="Y528" s="11">
        <f>F528*$W528</f>
        <v>0</v>
      </c>
      <c r="Z528" s="11">
        <f>K528*$W528</f>
        <v>0</v>
      </c>
      <c r="AA528" s="11">
        <f>P528*$W528</f>
        <v>12278.326464</v>
      </c>
    </row>
    <row r="529" spans="1:27" ht="15" x14ac:dyDescent="0.25">
      <c r="A529" s="9">
        <v>44778</v>
      </c>
      <c r="B529" s="26">
        <v>1</v>
      </c>
      <c r="C529" s="27">
        <v>0</v>
      </c>
      <c r="D529" s="28">
        <v>15649</v>
      </c>
      <c r="E529" s="28">
        <f t="shared" si="64"/>
        <v>0</v>
      </c>
      <c r="F529" s="29">
        <v>0</v>
      </c>
      <c r="G529" s="5">
        <v>2</v>
      </c>
      <c r="H529" s="25">
        <v>0</v>
      </c>
      <c r="I529" s="12">
        <v>15649</v>
      </c>
      <c r="J529" s="12">
        <f t="shared" si="65"/>
        <v>0</v>
      </c>
      <c r="K529" s="19">
        <v>0</v>
      </c>
      <c r="L529" s="26">
        <v>3</v>
      </c>
      <c r="M529" s="27">
        <v>12305.457999999999</v>
      </c>
      <c r="N529" s="28">
        <v>16727</v>
      </c>
      <c r="O529" s="28">
        <f t="shared" si="66"/>
        <v>12305.457999999999</v>
      </c>
      <c r="P529" s="35">
        <v>126590.601</v>
      </c>
      <c r="Q529" s="14">
        <f t="shared" si="67"/>
        <v>12305.457999999999</v>
      </c>
      <c r="R529" s="14">
        <f t="shared" si="68"/>
        <v>12305.457999999999</v>
      </c>
      <c r="S529" s="39">
        <f>F529+K529+P529</f>
        <v>126590.601</v>
      </c>
      <c r="T529" s="13">
        <f>SUM(Q500:Q529)/SUM(S500:S529)</f>
        <v>9.8882139419116055E-2</v>
      </c>
      <c r="U529" s="13">
        <f>SUM(R500:R529)/SUM(S500:S529)</f>
        <v>9.8882139419116055E-2</v>
      </c>
      <c r="V529" s="13">
        <v>9.6000000000000002E-2</v>
      </c>
      <c r="W529" s="51">
        <f t="shared" si="63"/>
        <v>9.6000000000000002E-2</v>
      </c>
      <c r="X529" s="47">
        <f>S529*W529</f>
        <v>12152.697695999999</v>
      </c>
      <c r="Y529" s="11">
        <f>F529*$W529</f>
        <v>0</v>
      </c>
      <c r="Z529" s="11">
        <f>K529*$W529</f>
        <v>0</v>
      </c>
      <c r="AA529" s="11">
        <f>P529*$W529</f>
        <v>12152.697695999999</v>
      </c>
    </row>
    <row r="530" spans="1:27" ht="15" x14ac:dyDescent="0.25">
      <c r="A530" s="9">
        <v>44779</v>
      </c>
      <c r="B530" s="26">
        <v>1</v>
      </c>
      <c r="C530" s="27">
        <v>0</v>
      </c>
      <c r="D530" s="28">
        <v>15649</v>
      </c>
      <c r="E530" s="28">
        <f t="shared" si="64"/>
        <v>0</v>
      </c>
      <c r="F530" s="29">
        <v>0</v>
      </c>
      <c r="G530" s="5">
        <v>2</v>
      </c>
      <c r="H530" s="25">
        <v>0</v>
      </c>
      <c r="I530" s="12">
        <v>15649</v>
      </c>
      <c r="J530" s="12">
        <f t="shared" si="65"/>
        <v>0</v>
      </c>
      <c r="K530" s="19">
        <v>0</v>
      </c>
      <c r="L530" s="26">
        <v>3</v>
      </c>
      <c r="M530" s="27">
        <v>12446.7</v>
      </c>
      <c r="N530" s="28">
        <v>16727</v>
      </c>
      <c r="O530" s="28">
        <f t="shared" si="66"/>
        <v>12446.7</v>
      </c>
      <c r="P530" s="35">
        <v>128562.56</v>
      </c>
      <c r="Q530" s="14">
        <f t="shared" si="67"/>
        <v>12446.7</v>
      </c>
      <c r="R530" s="14">
        <f t="shared" si="68"/>
        <v>12446.7</v>
      </c>
      <c r="S530" s="39">
        <f>F530+K530+P530</f>
        <v>128562.56</v>
      </c>
      <c r="T530" s="13">
        <f>SUM(Q501:Q530)/SUM(S501:S530)</f>
        <v>9.8821814918241407E-2</v>
      </c>
      <c r="U530" s="13">
        <f>SUM(R501:R530)/SUM(S501:S530)</f>
        <v>9.8821814918241407E-2</v>
      </c>
      <c r="V530" s="13">
        <v>9.6000000000000002E-2</v>
      </c>
      <c r="W530" s="51">
        <f t="shared" si="63"/>
        <v>9.6000000000000002E-2</v>
      </c>
      <c r="X530" s="47">
        <f>S530*W530</f>
        <v>12342.00576</v>
      </c>
      <c r="Y530" s="11">
        <f>F530*$W530</f>
        <v>0</v>
      </c>
      <c r="Z530" s="11">
        <f>K530*$W530</f>
        <v>0</v>
      </c>
      <c r="AA530" s="11">
        <f>P530*$W530</f>
        <v>12342.00576</v>
      </c>
    </row>
    <row r="531" spans="1:27" ht="15" x14ac:dyDescent="0.25">
      <c r="A531" s="9">
        <v>44780</v>
      </c>
      <c r="B531" s="26">
        <v>1</v>
      </c>
      <c r="C531" s="27">
        <v>0</v>
      </c>
      <c r="D531" s="28">
        <v>15649</v>
      </c>
      <c r="E531" s="28">
        <f t="shared" si="64"/>
        <v>0</v>
      </c>
      <c r="F531" s="29">
        <v>0</v>
      </c>
      <c r="G531" s="5">
        <v>2</v>
      </c>
      <c r="H531" s="25">
        <v>0</v>
      </c>
      <c r="I531" s="12">
        <v>15649</v>
      </c>
      <c r="J531" s="12">
        <f t="shared" si="65"/>
        <v>0</v>
      </c>
      <c r="K531" s="19">
        <v>0</v>
      </c>
      <c r="L531" s="26">
        <v>3</v>
      </c>
      <c r="M531" s="27">
        <v>12390.078</v>
      </c>
      <c r="N531" s="28">
        <v>16727</v>
      </c>
      <c r="O531" s="28">
        <f t="shared" si="66"/>
        <v>12390.078</v>
      </c>
      <c r="P531" s="35">
        <v>126458.101</v>
      </c>
      <c r="Q531" s="14">
        <f t="shared" si="67"/>
        <v>12390.078</v>
      </c>
      <c r="R531" s="14">
        <f t="shared" si="68"/>
        <v>12390.078</v>
      </c>
      <c r="S531" s="39">
        <f>F531+K531+P531</f>
        <v>126458.101</v>
      </c>
      <c r="T531" s="13">
        <f>SUM(Q502:Q531)/SUM(S502:S531)</f>
        <v>9.8790952967215254E-2</v>
      </c>
      <c r="U531" s="13">
        <f>SUM(R502:R531)/SUM(S502:S531)</f>
        <v>9.8790952967215254E-2</v>
      </c>
      <c r="V531" s="13">
        <v>9.6000000000000002E-2</v>
      </c>
      <c r="W531" s="51">
        <f t="shared" si="63"/>
        <v>9.6000000000000002E-2</v>
      </c>
      <c r="X531" s="47">
        <f>S531*W531</f>
        <v>12139.977696</v>
      </c>
      <c r="Y531" s="11">
        <f>F531*$W531</f>
        <v>0</v>
      </c>
      <c r="Z531" s="11">
        <f>K531*$W531</f>
        <v>0</v>
      </c>
      <c r="AA531" s="11">
        <f>P531*$W531</f>
        <v>12139.977696</v>
      </c>
    </row>
    <row r="532" spans="1:27" ht="15" x14ac:dyDescent="0.25">
      <c r="A532" s="9">
        <v>44781</v>
      </c>
      <c r="B532" s="26">
        <v>1</v>
      </c>
      <c r="C532" s="27">
        <v>0</v>
      </c>
      <c r="D532" s="28">
        <v>15649</v>
      </c>
      <c r="E532" s="28">
        <f t="shared" si="64"/>
        <v>0</v>
      </c>
      <c r="F532" s="29">
        <v>0</v>
      </c>
      <c r="G532" s="5">
        <v>2</v>
      </c>
      <c r="H532" s="25">
        <v>0</v>
      </c>
      <c r="I532" s="12">
        <v>15649</v>
      </c>
      <c r="J532" s="12">
        <f t="shared" si="65"/>
        <v>0</v>
      </c>
      <c r="K532" s="19">
        <v>0</v>
      </c>
      <c r="L532" s="26">
        <v>3</v>
      </c>
      <c r="M532" s="27">
        <v>12568.501</v>
      </c>
      <c r="N532" s="28">
        <v>16727</v>
      </c>
      <c r="O532" s="28">
        <f t="shared" si="66"/>
        <v>12568.501</v>
      </c>
      <c r="P532" s="35">
        <v>128934.291</v>
      </c>
      <c r="Q532" s="14">
        <f t="shared" si="67"/>
        <v>12568.501</v>
      </c>
      <c r="R532" s="14">
        <f t="shared" si="68"/>
        <v>12568.501</v>
      </c>
      <c r="S532" s="39">
        <f>F532+K532+P532</f>
        <v>128934.291</v>
      </c>
      <c r="T532" s="13">
        <f>SUM(Q503:Q532)/SUM(S503:S532)</f>
        <v>9.8714785065922087E-2</v>
      </c>
      <c r="U532" s="13">
        <f>SUM(R503:R532)/SUM(S503:S532)</f>
        <v>9.8714785065922087E-2</v>
      </c>
      <c r="V532" s="13">
        <v>9.6000000000000002E-2</v>
      </c>
      <c r="W532" s="51">
        <f t="shared" si="63"/>
        <v>9.6000000000000002E-2</v>
      </c>
      <c r="X532" s="47">
        <f>S532*W532</f>
        <v>12377.691935999999</v>
      </c>
      <c r="Y532" s="11">
        <f>F532*$W532</f>
        <v>0</v>
      </c>
      <c r="Z532" s="11">
        <f>K532*$W532</f>
        <v>0</v>
      </c>
      <c r="AA532" s="11">
        <f>P532*$W532</f>
        <v>12377.691935999999</v>
      </c>
    </row>
    <row r="533" spans="1:27" ht="15" x14ac:dyDescent="0.25">
      <c r="A533" s="9">
        <v>44782</v>
      </c>
      <c r="B533" s="26">
        <v>1</v>
      </c>
      <c r="C533" s="27">
        <v>0</v>
      </c>
      <c r="D533" s="28">
        <v>15649</v>
      </c>
      <c r="E533" s="28">
        <f t="shared" si="64"/>
        <v>0</v>
      </c>
      <c r="F533" s="29">
        <v>0</v>
      </c>
      <c r="G533" s="5">
        <v>2</v>
      </c>
      <c r="H533" s="25">
        <v>0</v>
      </c>
      <c r="I533" s="12">
        <v>15649</v>
      </c>
      <c r="J533" s="12">
        <f t="shared" si="65"/>
        <v>0</v>
      </c>
      <c r="K533" s="19">
        <v>0</v>
      </c>
      <c r="L533" s="26">
        <v>3</v>
      </c>
      <c r="M533" s="27">
        <v>12392.985999999997</v>
      </c>
      <c r="N533" s="28">
        <v>16727</v>
      </c>
      <c r="O533" s="28">
        <f t="shared" si="66"/>
        <v>12392.985999999997</v>
      </c>
      <c r="P533" s="35">
        <v>127594.05600000001</v>
      </c>
      <c r="Q533" s="14">
        <f t="shared" si="67"/>
        <v>12392.985999999997</v>
      </c>
      <c r="R533" s="14">
        <f t="shared" si="68"/>
        <v>12392.985999999997</v>
      </c>
      <c r="S533" s="39">
        <f>F533+K533+P533</f>
        <v>127594.05600000001</v>
      </c>
      <c r="T533" s="13">
        <f>SUM(Q504:Q533)/SUM(S504:S533)</f>
        <v>9.8658365347302171E-2</v>
      </c>
      <c r="U533" s="13">
        <f>SUM(R504:R533)/SUM(S504:S533)</f>
        <v>9.8658365347302171E-2</v>
      </c>
      <c r="V533" s="13">
        <v>9.6000000000000002E-2</v>
      </c>
      <c r="W533" s="51">
        <f t="shared" si="63"/>
        <v>9.6000000000000002E-2</v>
      </c>
      <c r="X533" s="47">
        <f>S533*W533</f>
        <v>12249.029376000002</v>
      </c>
      <c r="Y533" s="11">
        <f>F533*$W533</f>
        <v>0</v>
      </c>
      <c r="Z533" s="11">
        <f>K533*$W533</f>
        <v>0</v>
      </c>
      <c r="AA533" s="11">
        <f>P533*$W533</f>
        <v>12249.029376000002</v>
      </c>
    </row>
    <row r="534" spans="1:27" ht="15" x14ac:dyDescent="0.25">
      <c r="A534" s="9">
        <v>44783</v>
      </c>
      <c r="B534" s="26">
        <v>1</v>
      </c>
      <c r="C534" s="27">
        <v>0</v>
      </c>
      <c r="D534" s="28">
        <v>15649</v>
      </c>
      <c r="E534" s="28">
        <f t="shared" si="64"/>
        <v>0</v>
      </c>
      <c r="F534" s="29">
        <v>0</v>
      </c>
      <c r="G534" s="5">
        <v>2</v>
      </c>
      <c r="H534" s="25">
        <v>0</v>
      </c>
      <c r="I534" s="12">
        <v>15649</v>
      </c>
      <c r="J534" s="12">
        <f t="shared" si="65"/>
        <v>0</v>
      </c>
      <c r="K534" s="19">
        <v>0</v>
      </c>
      <c r="L534" s="26">
        <v>3</v>
      </c>
      <c r="M534" s="27">
        <v>12163.753000000002</v>
      </c>
      <c r="N534" s="28">
        <v>16727</v>
      </c>
      <c r="O534" s="28">
        <f t="shared" si="66"/>
        <v>12163.753000000002</v>
      </c>
      <c r="P534" s="35">
        <v>125535.69399999999</v>
      </c>
      <c r="Q534" s="14">
        <f t="shared" si="67"/>
        <v>12163.753000000002</v>
      </c>
      <c r="R534" s="14">
        <f t="shared" si="68"/>
        <v>12163.753000000002</v>
      </c>
      <c r="S534" s="39">
        <f>F534+K534+P534</f>
        <v>125535.69399999999</v>
      </c>
      <c r="T534" s="13">
        <f>SUM(Q505:Q534)/SUM(S505:S534)</f>
        <v>9.8514556878968387E-2</v>
      </c>
      <c r="U534" s="13">
        <f>SUM(R505:R534)/SUM(S505:S534)</f>
        <v>9.8514556878968387E-2</v>
      </c>
      <c r="V534" s="13">
        <v>9.6000000000000002E-2</v>
      </c>
      <c r="W534" s="51">
        <f t="shared" si="63"/>
        <v>9.6000000000000002E-2</v>
      </c>
      <c r="X534" s="47">
        <f>S534*W534</f>
        <v>12051.426624</v>
      </c>
      <c r="Y534" s="11">
        <f>F534*$W534</f>
        <v>0</v>
      </c>
      <c r="Z534" s="11">
        <f>K534*$W534</f>
        <v>0</v>
      </c>
      <c r="AA534" s="11">
        <f>P534*$W534</f>
        <v>12051.426624</v>
      </c>
    </row>
    <row r="535" spans="1:27" ht="15" x14ac:dyDescent="0.25">
      <c r="A535" s="9">
        <v>44784</v>
      </c>
      <c r="B535" s="26">
        <v>1</v>
      </c>
      <c r="C535" s="27">
        <v>0</v>
      </c>
      <c r="D535" s="28">
        <v>15649</v>
      </c>
      <c r="E535" s="28">
        <f t="shared" si="64"/>
        <v>0</v>
      </c>
      <c r="F535" s="29">
        <v>0</v>
      </c>
      <c r="G535" s="5">
        <v>2</v>
      </c>
      <c r="H535" s="25">
        <v>0</v>
      </c>
      <c r="I535" s="12">
        <v>15649</v>
      </c>
      <c r="J535" s="12">
        <f t="shared" si="65"/>
        <v>0</v>
      </c>
      <c r="K535" s="19">
        <v>0</v>
      </c>
      <c r="L535" s="26">
        <v>3</v>
      </c>
      <c r="M535" s="27">
        <v>12184.98</v>
      </c>
      <c r="N535" s="28">
        <v>16727</v>
      </c>
      <c r="O535" s="28">
        <f t="shared" si="66"/>
        <v>12184.98</v>
      </c>
      <c r="P535" s="35">
        <v>124791.88200000001</v>
      </c>
      <c r="Q535" s="14">
        <f t="shared" si="67"/>
        <v>12184.98</v>
      </c>
      <c r="R535" s="14">
        <f t="shared" si="68"/>
        <v>12184.98</v>
      </c>
      <c r="S535" s="39">
        <f>F535+K535+P535</f>
        <v>124791.88200000001</v>
      </c>
      <c r="T535" s="13">
        <f>SUM(Q506:Q535)/SUM(S506:S535)</f>
        <v>9.6819487702951443E-2</v>
      </c>
      <c r="U535" s="13">
        <f>SUM(R506:R535)/SUM(S506:S535)</f>
        <v>9.6819487702951443E-2</v>
      </c>
      <c r="V535" s="13">
        <v>9.6000000000000002E-2</v>
      </c>
      <c r="W535" s="51">
        <f t="shared" si="63"/>
        <v>9.6000000000000002E-2</v>
      </c>
      <c r="X535" s="47">
        <f>S535*W535</f>
        <v>11980.020672000001</v>
      </c>
      <c r="Y535" s="11">
        <f>F535*$W535</f>
        <v>0</v>
      </c>
      <c r="Z535" s="11">
        <f>K535*$W535</f>
        <v>0</v>
      </c>
      <c r="AA535" s="11">
        <f>P535*$W535</f>
        <v>11980.020672000001</v>
      </c>
    </row>
    <row r="536" spans="1:27" ht="15" x14ac:dyDescent="0.25">
      <c r="A536" s="9">
        <v>44785</v>
      </c>
      <c r="B536" s="26">
        <v>1</v>
      </c>
      <c r="C536" s="27">
        <v>0</v>
      </c>
      <c r="D536" s="28">
        <v>15649</v>
      </c>
      <c r="E536" s="28">
        <f t="shared" si="64"/>
        <v>0</v>
      </c>
      <c r="F536" s="29">
        <v>0</v>
      </c>
      <c r="G536" s="5">
        <v>2</v>
      </c>
      <c r="H536" s="25">
        <v>0</v>
      </c>
      <c r="I536" s="12">
        <v>15649</v>
      </c>
      <c r="J536" s="12">
        <f t="shared" si="65"/>
        <v>0</v>
      </c>
      <c r="K536" s="19">
        <v>0</v>
      </c>
      <c r="L536" s="26">
        <v>3</v>
      </c>
      <c r="M536" s="27">
        <v>11992.296000000002</v>
      </c>
      <c r="N536" s="28">
        <v>16727</v>
      </c>
      <c r="O536" s="28">
        <f t="shared" si="66"/>
        <v>11992.296000000002</v>
      </c>
      <c r="P536" s="35">
        <v>123745.16400000002</v>
      </c>
      <c r="Q536" s="14">
        <f t="shared" si="67"/>
        <v>11992.296000000002</v>
      </c>
      <c r="R536" s="14">
        <f t="shared" si="68"/>
        <v>11992.296000000002</v>
      </c>
      <c r="S536" s="39">
        <f>F536+K536+P536</f>
        <v>123745.16400000002</v>
      </c>
      <c r="T536" s="13">
        <f>SUM(Q507:Q536)/SUM(S507:S536)</f>
        <v>9.6810971159346254E-2</v>
      </c>
      <c r="U536" s="13">
        <f>SUM(R507:R536)/SUM(S507:S536)</f>
        <v>9.6810971159346254E-2</v>
      </c>
      <c r="V536" s="13">
        <v>9.6000000000000002E-2</v>
      </c>
      <c r="W536" s="51">
        <f t="shared" si="63"/>
        <v>9.6000000000000002E-2</v>
      </c>
      <c r="X536" s="47">
        <f>S536*W536</f>
        <v>11879.535744000003</v>
      </c>
      <c r="Y536" s="11">
        <f>F536*$W536</f>
        <v>0</v>
      </c>
      <c r="Z536" s="11">
        <f>K536*$W536</f>
        <v>0</v>
      </c>
      <c r="AA536" s="11">
        <f>P536*$W536</f>
        <v>11879.535744000003</v>
      </c>
    </row>
    <row r="537" spans="1:27" ht="15" x14ac:dyDescent="0.25">
      <c r="A537" s="9">
        <v>44786</v>
      </c>
      <c r="B537" s="26">
        <v>1</v>
      </c>
      <c r="C537" s="27">
        <v>0</v>
      </c>
      <c r="D537" s="28">
        <v>15649</v>
      </c>
      <c r="E537" s="28">
        <f t="shared" si="64"/>
        <v>0</v>
      </c>
      <c r="F537" s="29">
        <v>0</v>
      </c>
      <c r="G537" s="5">
        <v>2</v>
      </c>
      <c r="H537" s="25">
        <v>0</v>
      </c>
      <c r="I537" s="12">
        <v>15649</v>
      </c>
      <c r="J537" s="12">
        <f t="shared" si="65"/>
        <v>0</v>
      </c>
      <c r="K537" s="19">
        <v>0</v>
      </c>
      <c r="L537" s="26">
        <v>3</v>
      </c>
      <c r="M537" s="27">
        <v>11930.511</v>
      </c>
      <c r="N537" s="28">
        <v>16727</v>
      </c>
      <c r="O537" s="28">
        <f t="shared" si="66"/>
        <v>11930.511</v>
      </c>
      <c r="P537" s="35">
        <v>122875.20300000001</v>
      </c>
      <c r="Q537" s="14">
        <f t="shared" si="67"/>
        <v>11930.511</v>
      </c>
      <c r="R537" s="14">
        <f t="shared" si="68"/>
        <v>11930.511</v>
      </c>
      <c r="S537" s="39">
        <f>F537+K537+P537</f>
        <v>122875.20300000001</v>
      </c>
      <c r="T537" s="13">
        <f>SUM(Q508:Q537)/SUM(S508:S537)</f>
        <v>9.6829072488182094E-2</v>
      </c>
      <c r="U537" s="13">
        <f>SUM(R508:R537)/SUM(S508:S537)</f>
        <v>9.6829072488182094E-2</v>
      </c>
      <c r="V537" s="13">
        <v>9.6000000000000002E-2</v>
      </c>
      <c r="W537" s="51">
        <f t="shared" si="63"/>
        <v>9.6000000000000002E-2</v>
      </c>
      <c r="X537" s="47">
        <f>S537*W537</f>
        <v>11796.019488000002</v>
      </c>
      <c r="Y537" s="11">
        <f>F537*$W537</f>
        <v>0</v>
      </c>
      <c r="Z537" s="11">
        <f>K537*$W537</f>
        <v>0</v>
      </c>
      <c r="AA537" s="11">
        <f>P537*$W537</f>
        <v>11796.019488000002</v>
      </c>
    </row>
    <row r="538" spans="1:27" ht="15" x14ac:dyDescent="0.25">
      <c r="A538" s="9">
        <v>44787</v>
      </c>
      <c r="B538" s="26">
        <v>1</v>
      </c>
      <c r="C538" s="27">
        <v>0</v>
      </c>
      <c r="D538" s="28">
        <v>15649</v>
      </c>
      <c r="E538" s="28">
        <f t="shared" si="64"/>
        <v>0</v>
      </c>
      <c r="F538" s="29">
        <v>0</v>
      </c>
      <c r="G538" s="5">
        <v>2</v>
      </c>
      <c r="H538" s="25">
        <v>0</v>
      </c>
      <c r="I538" s="12">
        <v>15649</v>
      </c>
      <c r="J538" s="12">
        <f t="shared" si="65"/>
        <v>0</v>
      </c>
      <c r="K538" s="19">
        <v>0</v>
      </c>
      <c r="L538" s="26">
        <v>3</v>
      </c>
      <c r="M538" s="27">
        <v>12063.666999999999</v>
      </c>
      <c r="N538" s="28">
        <v>16727</v>
      </c>
      <c r="O538" s="28">
        <f t="shared" si="66"/>
        <v>12063.666999999999</v>
      </c>
      <c r="P538" s="35">
        <v>125036.72300000001</v>
      </c>
      <c r="Q538" s="14">
        <f t="shared" si="67"/>
        <v>12063.666999999999</v>
      </c>
      <c r="R538" s="14">
        <f t="shared" si="68"/>
        <v>12063.666999999999</v>
      </c>
      <c r="S538" s="39">
        <f>F538+K538+P538</f>
        <v>125036.72300000001</v>
      </c>
      <c r="T538" s="13">
        <f>SUM(Q509:Q538)/SUM(S509:S538)</f>
        <v>9.6873057274337676E-2</v>
      </c>
      <c r="U538" s="13">
        <f>SUM(R509:R538)/SUM(S509:S538)</f>
        <v>9.6873057274337676E-2</v>
      </c>
      <c r="V538" s="13">
        <v>9.6000000000000002E-2</v>
      </c>
      <c r="W538" s="51">
        <f t="shared" si="63"/>
        <v>9.6000000000000002E-2</v>
      </c>
      <c r="X538" s="47">
        <f>S538*W538</f>
        <v>12003.525408000001</v>
      </c>
      <c r="Y538" s="11">
        <f>F538*$W538</f>
        <v>0</v>
      </c>
      <c r="Z538" s="11">
        <f>K538*$W538</f>
        <v>0</v>
      </c>
      <c r="AA538" s="11">
        <f>P538*$W538</f>
        <v>12003.525408000001</v>
      </c>
    </row>
    <row r="539" spans="1:27" ht="15" x14ac:dyDescent="0.25">
      <c r="A539" s="9">
        <v>44788</v>
      </c>
      <c r="B539" s="26">
        <v>1</v>
      </c>
      <c r="C539" s="27">
        <v>0</v>
      </c>
      <c r="D539" s="28">
        <v>15649</v>
      </c>
      <c r="E539" s="28">
        <f t="shared" si="64"/>
        <v>0</v>
      </c>
      <c r="F539" s="29">
        <v>0</v>
      </c>
      <c r="G539" s="5">
        <v>2</v>
      </c>
      <c r="H539" s="25">
        <v>0</v>
      </c>
      <c r="I539" s="12">
        <v>15649</v>
      </c>
      <c r="J539" s="12">
        <f t="shared" si="65"/>
        <v>0</v>
      </c>
      <c r="K539" s="19">
        <v>0</v>
      </c>
      <c r="L539" s="26">
        <v>3</v>
      </c>
      <c r="M539" s="27">
        <v>12102.922</v>
      </c>
      <c r="N539" s="28">
        <v>16727</v>
      </c>
      <c r="O539" s="28">
        <f t="shared" si="66"/>
        <v>12102.922</v>
      </c>
      <c r="P539" s="35">
        <v>125855.73499999999</v>
      </c>
      <c r="Q539" s="14">
        <f t="shared" si="67"/>
        <v>12102.922</v>
      </c>
      <c r="R539" s="14">
        <f t="shared" si="68"/>
        <v>12102.922</v>
      </c>
      <c r="S539" s="39">
        <f>F539+K539+P539</f>
        <v>125855.73499999999</v>
      </c>
      <c r="T539" s="13">
        <f>SUM(Q510:Q539)/SUM(S510:S539)</f>
        <v>9.6754892465752765E-2</v>
      </c>
      <c r="U539" s="13">
        <f>SUM(R510:R539)/SUM(S510:S539)</f>
        <v>9.6754892465752765E-2</v>
      </c>
      <c r="V539" s="13">
        <v>9.6000000000000002E-2</v>
      </c>
      <c r="W539" s="51">
        <f t="shared" si="63"/>
        <v>9.6000000000000002E-2</v>
      </c>
      <c r="X539" s="47">
        <f>S539*W539</f>
        <v>12082.150559999998</v>
      </c>
      <c r="Y539" s="11">
        <f>F539*$W539</f>
        <v>0</v>
      </c>
      <c r="Z539" s="11">
        <f>K539*$W539</f>
        <v>0</v>
      </c>
      <c r="AA539" s="11">
        <f>P539*$W539</f>
        <v>12082.150559999998</v>
      </c>
    </row>
    <row r="540" spans="1:27" ht="15" x14ac:dyDescent="0.25">
      <c r="A540" s="9">
        <v>44789</v>
      </c>
      <c r="B540" s="26">
        <v>1</v>
      </c>
      <c r="C540" s="27">
        <v>0</v>
      </c>
      <c r="D540" s="28">
        <v>15649</v>
      </c>
      <c r="E540" s="28">
        <f t="shared" si="64"/>
        <v>0</v>
      </c>
      <c r="F540" s="29">
        <v>0</v>
      </c>
      <c r="G540" s="5">
        <v>2</v>
      </c>
      <c r="H540" s="25">
        <v>0</v>
      </c>
      <c r="I540" s="12">
        <v>15649</v>
      </c>
      <c r="J540" s="12">
        <f t="shared" si="65"/>
        <v>0</v>
      </c>
      <c r="K540" s="19">
        <v>0</v>
      </c>
      <c r="L540" s="26">
        <v>3</v>
      </c>
      <c r="M540" s="27">
        <v>12158.565999999999</v>
      </c>
      <c r="N540" s="28">
        <v>16727</v>
      </c>
      <c r="O540" s="28">
        <f t="shared" si="66"/>
        <v>12158.565999999999</v>
      </c>
      <c r="P540" s="35">
        <v>125652.61300000001</v>
      </c>
      <c r="Q540" s="14">
        <f t="shared" si="67"/>
        <v>12158.565999999999</v>
      </c>
      <c r="R540" s="14">
        <f t="shared" si="68"/>
        <v>12158.565999999999</v>
      </c>
      <c r="S540" s="39">
        <f>F540+K540+P540</f>
        <v>125652.61300000001</v>
      </c>
      <c r="T540" s="13">
        <f>SUM(Q511:Q540)/SUM(S511:S540)</f>
        <v>9.66955714696697E-2</v>
      </c>
      <c r="U540" s="13">
        <f>SUM(R511:R540)/SUM(S511:S540)</f>
        <v>9.66955714696697E-2</v>
      </c>
      <c r="V540" s="13">
        <v>9.6000000000000002E-2</v>
      </c>
      <c r="W540" s="51">
        <f t="shared" si="63"/>
        <v>9.6000000000000002E-2</v>
      </c>
      <c r="X540" s="47">
        <f>S540*W540</f>
        <v>12062.650848000001</v>
      </c>
      <c r="Y540" s="11">
        <f>F540*$W540</f>
        <v>0</v>
      </c>
      <c r="Z540" s="11">
        <f>K540*$W540</f>
        <v>0</v>
      </c>
      <c r="AA540" s="11">
        <f>P540*$W540</f>
        <v>12062.650848000001</v>
      </c>
    </row>
    <row r="541" spans="1:27" ht="15" x14ac:dyDescent="0.25">
      <c r="A541" s="9">
        <v>44790</v>
      </c>
      <c r="B541" s="26">
        <v>1</v>
      </c>
      <c r="C541" s="27">
        <v>0</v>
      </c>
      <c r="D541" s="28">
        <v>15649</v>
      </c>
      <c r="E541" s="28">
        <f t="shared" si="64"/>
        <v>0</v>
      </c>
      <c r="F541" s="29">
        <v>0</v>
      </c>
      <c r="G541" s="5">
        <v>2</v>
      </c>
      <c r="H541" s="25">
        <v>0</v>
      </c>
      <c r="I541" s="12">
        <v>15649</v>
      </c>
      <c r="J541" s="12">
        <f t="shared" si="65"/>
        <v>0</v>
      </c>
      <c r="K541" s="19">
        <v>0</v>
      </c>
      <c r="L541" s="26">
        <v>3</v>
      </c>
      <c r="M541" s="27">
        <v>12210.373</v>
      </c>
      <c r="N541" s="28">
        <v>16727</v>
      </c>
      <c r="O541" s="28">
        <f t="shared" si="66"/>
        <v>12210.373</v>
      </c>
      <c r="P541" s="35">
        <v>126469.34100000001</v>
      </c>
      <c r="Q541" s="14">
        <f t="shared" si="67"/>
        <v>12210.373</v>
      </c>
      <c r="R541" s="14">
        <f t="shared" si="68"/>
        <v>12210.373</v>
      </c>
      <c r="S541" s="39">
        <f>F541+K541+P541</f>
        <v>126469.34100000001</v>
      </c>
      <c r="T541" s="13">
        <f>SUM(Q512:Q541)/SUM(S512:S541)</f>
        <v>9.6653246607264473E-2</v>
      </c>
      <c r="U541" s="13">
        <f>SUM(R512:R541)/SUM(S512:S541)</f>
        <v>9.6653246607264473E-2</v>
      </c>
      <c r="V541" s="13">
        <v>9.6000000000000002E-2</v>
      </c>
      <c r="W541" s="51">
        <f t="shared" si="63"/>
        <v>9.6000000000000002E-2</v>
      </c>
      <c r="X541" s="47">
        <f>S541*W541</f>
        <v>12141.056736000002</v>
      </c>
      <c r="Y541" s="11">
        <f>F541*$W541</f>
        <v>0</v>
      </c>
      <c r="Z541" s="11">
        <f>K541*$W541</f>
        <v>0</v>
      </c>
      <c r="AA541" s="11">
        <f>P541*$W541</f>
        <v>12141.056736000002</v>
      </c>
    </row>
    <row r="542" spans="1:27" ht="15" x14ac:dyDescent="0.25">
      <c r="A542" s="9">
        <v>44791</v>
      </c>
      <c r="B542" s="26">
        <v>1</v>
      </c>
      <c r="C542" s="27">
        <v>0</v>
      </c>
      <c r="D542" s="28">
        <v>15649</v>
      </c>
      <c r="E542" s="28">
        <f t="shared" si="64"/>
        <v>0</v>
      </c>
      <c r="F542" s="29">
        <v>0</v>
      </c>
      <c r="G542" s="5">
        <v>2</v>
      </c>
      <c r="H542" s="25">
        <v>0</v>
      </c>
      <c r="I542" s="12">
        <v>15649</v>
      </c>
      <c r="J542" s="12">
        <f t="shared" si="65"/>
        <v>0</v>
      </c>
      <c r="K542" s="19">
        <v>0</v>
      </c>
      <c r="L542" s="26">
        <v>3</v>
      </c>
      <c r="M542" s="27">
        <v>12327.585000000001</v>
      </c>
      <c r="N542" s="28">
        <v>16727</v>
      </c>
      <c r="O542" s="28">
        <f t="shared" si="66"/>
        <v>12327.585000000001</v>
      </c>
      <c r="P542" s="35">
        <v>127355.18900000001</v>
      </c>
      <c r="Q542" s="14">
        <f t="shared" si="67"/>
        <v>12327.585000000001</v>
      </c>
      <c r="R542" s="14">
        <f t="shared" si="68"/>
        <v>12327.585000000001</v>
      </c>
      <c r="S542" s="39">
        <f>F542+K542+P542</f>
        <v>127355.18900000001</v>
      </c>
      <c r="T542" s="13">
        <f>SUM(Q513:Q542)/SUM(S513:S542)</f>
        <v>9.6624850072472165E-2</v>
      </c>
      <c r="U542" s="13">
        <f>SUM(R513:R542)/SUM(S513:S542)</f>
        <v>9.6624850072472165E-2</v>
      </c>
      <c r="V542" s="13">
        <v>9.6000000000000002E-2</v>
      </c>
      <c r="W542" s="51">
        <f t="shared" si="63"/>
        <v>9.6000000000000002E-2</v>
      </c>
      <c r="X542" s="47">
        <f>S542*W542</f>
        <v>12226.098144000001</v>
      </c>
      <c r="Y542" s="11">
        <f>F542*$W542</f>
        <v>0</v>
      </c>
      <c r="Z542" s="11">
        <f>K542*$W542</f>
        <v>0</v>
      </c>
      <c r="AA542" s="11">
        <f>P542*$W542</f>
        <v>12226.098144000001</v>
      </c>
    </row>
    <row r="543" spans="1:27" ht="15" x14ac:dyDescent="0.25">
      <c r="A543" s="9">
        <v>44792</v>
      </c>
      <c r="B543" s="26">
        <v>1</v>
      </c>
      <c r="C543" s="27">
        <v>0</v>
      </c>
      <c r="D543" s="28">
        <v>15649</v>
      </c>
      <c r="E543" s="28">
        <f t="shared" si="64"/>
        <v>0</v>
      </c>
      <c r="F543" s="29">
        <v>0</v>
      </c>
      <c r="G543" s="5">
        <v>2</v>
      </c>
      <c r="H543" s="25">
        <v>0</v>
      </c>
      <c r="I543" s="12">
        <v>15649</v>
      </c>
      <c r="J543" s="12">
        <f t="shared" si="65"/>
        <v>0</v>
      </c>
      <c r="K543" s="19">
        <v>0</v>
      </c>
      <c r="L543" s="26">
        <v>3</v>
      </c>
      <c r="M543" s="27">
        <v>12290.9</v>
      </c>
      <c r="N543" s="28">
        <v>16727</v>
      </c>
      <c r="O543" s="28">
        <f t="shared" si="66"/>
        <v>12290.9</v>
      </c>
      <c r="P543" s="35">
        <v>126406.54900000001</v>
      </c>
      <c r="Q543" s="14">
        <f t="shared" si="67"/>
        <v>12290.9</v>
      </c>
      <c r="R543" s="14">
        <f t="shared" si="68"/>
        <v>12290.9</v>
      </c>
      <c r="S543" s="39">
        <f>F543+K543+P543</f>
        <v>126406.54900000001</v>
      </c>
      <c r="T543" s="13">
        <f>SUM(Q514:Q543)/SUM(S514:S543)</f>
        <v>9.6588227473779403E-2</v>
      </c>
      <c r="U543" s="13">
        <f>SUM(R514:R543)/SUM(S514:S543)</f>
        <v>9.6588227473779403E-2</v>
      </c>
      <c r="V543" s="13">
        <v>9.6000000000000002E-2</v>
      </c>
      <c r="W543" s="51">
        <f t="shared" si="63"/>
        <v>9.6000000000000002E-2</v>
      </c>
      <c r="X543" s="47">
        <f>S543*W543</f>
        <v>12135.028704000002</v>
      </c>
      <c r="Y543" s="11">
        <f>F543*$W543</f>
        <v>0</v>
      </c>
      <c r="Z543" s="11">
        <f>K543*$W543</f>
        <v>0</v>
      </c>
      <c r="AA543" s="11">
        <f>P543*$W543</f>
        <v>12135.028704000002</v>
      </c>
    </row>
    <row r="544" spans="1:27" ht="15" x14ac:dyDescent="0.25">
      <c r="A544" s="9">
        <v>44793</v>
      </c>
      <c r="B544" s="26">
        <v>1</v>
      </c>
      <c r="C544" s="27">
        <v>0</v>
      </c>
      <c r="D544" s="28">
        <v>15649</v>
      </c>
      <c r="E544" s="28">
        <f t="shared" si="64"/>
        <v>0</v>
      </c>
      <c r="F544" s="29">
        <v>0</v>
      </c>
      <c r="G544" s="5">
        <v>2</v>
      </c>
      <c r="H544" s="25">
        <v>0</v>
      </c>
      <c r="I544" s="12">
        <v>15649</v>
      </c>
      <c r="J544" s="12">
        <f t="shared" si="65"/>
        <v>0</v>
      </c>
      <c r="K544" s="19">
        <v>0</v>
      </c>
      <c r="L544" s="26">
        <v>3</v>
      </c>
      <c r="M544" s="27">
        <v>10982.374</v>
      </c>
      <c r="N544" s="28">
        <v>16727</v>
      </c>
      <c r="O544" s="28">
        <f t="shared" si="66"/>
        <v>10982.374</v>
      </c>
      <c r="P544" s="35">
        <v>110689.22200000001</v>
      </c>
      <c r="Q544" s="14">
        <f t="shared" si="67"/>
        <v>10982.374</v>
      </c>
      <c r="R544" s="14">
        <f t="shared" si="68"/>
        <v>10982.374</v>
      </c>
      <c r="S544" s="39">
        <f>F544+K544+P544</f>
        <v>110689.22200000001</v>
      </c>
      <c r="T544" s="13">
        <f>SUM(Q515:Q544)/SUM(S515:S544)</f>
        <v>9.6780013207882418E-2</v>
      </c>
      <c r="U544" s="13">
        <f>SUM(R515:R544)/SUM(S515:S544)</f>
        <v>9.6780013207882418E-2</v>
      </c>
      <c r="V544" s="13">
        <v>9.6000000000000002E-2</v>
      </c>
      <c r="W544" s="51">
        <f t="shared" si="63"/>
        <v>9.6000000000000002E-2</v>
      </c>
      <c r="X544" s="47">
        <f>S544*W544</f>
        <v>10626.165312000001</v>
      </c>
      <c r="Y544" s="11">
        <f>F544*$W544</f>
        <v>0</v>
      </c>
      <c r="Z544" s="11">
        <f>K544*$W544</f>
        <v>0</v>
      </c>
      <c r="AA544" s="11">
        <f>P544*$W544</f>
        <v>10626.165312000001</v>
      </c>
    </row>
    <row r="545" spans="1:27" ht="15" x14ac:dyDescent="0.25">
      <c r="A545" s="9">
        <v>44794</v>
      </c>
      <c r="B545" s="26">
        <v>1</v>
      </c>
      <c r="C545" s="27">
        <v>0</v>
      </c>
      <c r="D545" s="28">
        <v>15649</v>
      </c>
      <c r="E545" s="28">
        <f t="shared" si="64"/>
        <v>0</v>
      </c>
      <c r="F545" s="29">
        <v>0</v>
      </c>
      <c r="G545" s="5">
        <v>2</v>
      </c>
      <c r="H545" s="25">
        <v>0</v>
      </c>
      <c r="I545" s="12">
        <v>15649</v>
      </c>
      <c r="J545" s="12">
        <f t="shared" si="65"/>
        <v>0</v>
      </c>
      <c r="K545" s="19">
        <v>0</v>
      </c>
      <c r="L545" s="26">
        <v>3</v>
      </c>
      <c r="M545" s="27">
        <v>8658.6479999999974</v>
      </c>
      <c r="N545" s="28">
        <v>16727</v>
      </c>
      <c r="O545" s="28">
        <f t="shared" si="66"/>
        <v>8658.6479999999974</v>
      </c>
      <c r="P545" s="35">
        <v>94961.633000000002</v>
      </c>
      <c r="Q545" s="14">
        <f t="shared" si="67"/>
        <v>8658.6479999999974</v>
      </c>
      <c r="R545" s="14">
        <f t="shared" si="68"/>
        <v>8658.6479999999974</v>
      </c>
      <c r="S545" s="39">
        <f>F545+K545+P545</f>
        <v>94961.633000000002</v>
      </c>
      <c r="T545" s="13">
        <f>SUM(Q516:Q545)/SUM(S516:S545)</f>
        <v>9.6744671725932721E-2</v>
      </c>
      <c r="U545" s="13">
        <f>SUM(R516:R545)/SUM(S516:S545)</f>
        <v>9.6744671725932721E-2</v>
      </c>
      <c r="V545" s="13">
        <v>9.6000000000000002E-2</v>
      </c>
      <c r="W545" s="51">
        <f t="shared" si="63"/>
        <v>9.6000000000000002E-2</v>
      </c>
      <c r="X545" s="47">
        <f>S545*W545</f>
        <v>9116.3167680000006</v>
      </c>
      <c r="Y545" s="11">
        <f>F545*$W545</f>
        <v>0</v>
      </c>
      <c r="Z545" s="11">
        <f>K545*$W545</f>
        <v>0</v>
      </c>
      <c r="AA545" s="11">
        <f>P545*$W545</f>
        <v>9116.3167680000006</v>
      </c>
    </row>
    <row r="546" spans="1:27" ht="15" x14ac:dyDescent="0.25">
      <c r="A546" s="9">
        <v>44795</v>
      </c>
      <c r="B546" s="26">
        <v>1</v>
      </c>
      <c r="C546" s="27">
        <v>0</v>
      </c>
      <c r="D546" s="28">
        <v>15649</v>
      </c>
      <c r="E546" s="28">
        <f t="shared" si="64"/>
        <v>0</v>
      </c>
      <c r="F546" s="29">
        <v>0</v>
      </c>
      <c r="G546" s="5">
        <v>2</v>
      </c>
      <c r="H546" s="25">
        <v>0</v>
      </c>
      <c r="I546" s="12">
        <v>15649</v>
      </c>
      <c r="J546" s="12">
        <f t="shared" si="65"/>
        <v>0</v>
      </c>
      <c r="K546" s="19">
        <v>0</v>
      </c>
      <c r="L546" s="26">
        <v>3</v>
      </c>
      <c r="M546" s="27">
        <v>10881.834000000001</v>
      </c>
      <c r="N546" s="28">
        <v>16727</v>
      </c>
      <c r="O546" s="28">
        <f t="shared" si="66"/>
        <v>10881.834000000001</v>
      </c>
      <c r="P546" s="35">
        <v>112925.30700000002</v>
      </c>
      <c r="Q546" s="14">
        <f t="shared" si="67"/>
        <v>10881.834000000001</v>
      </c>
      <c r="R546" s="14">
        <f t="shared" si="68"/>
        <v>10881.834000000001</v>
      </c>
      <c r="S546" s="39">
        <f>F546+K546+P546</f>
        <v>112925.30700000002</v>
      </c>
      <c r="T546" s="13">
        <f>SUM(Q517:Q546)/SUM(S517:S546)</f>
        <v>9.6762330087001192E-2</v>
      </c>
      <c r="U546" s="13">
        <f>SUM(R517:R546)/SUM(S517:S546)</f>
        <v>9.6762330087001192E-2</v>
      </c>
      <c r="V546" s="13">
        <v>9.6000000000000002E-2</v>
      </c>
      <c r="W546" s="51">
        <f t="shared" si="63"/>
        <v>9.6000000000000002E-2</v>
      </c>
      <c r="X546" s="47">
        <f>S546*W546</f>
        <v>10840.829472000001</v>
      </c>
      <c r="Y546" s="11">
        <f>F546*$W546</f>
        <v>0</v>
      </c>
      <c r="Z546" s="11">
        <f>K546*$W546</f>
        <v>0</v>
      </c>
      <c r="AA546" s="11">
        <f>P546*$W546</f>
        <v>10840.829472000001</v>
      </c>
    </row>
    <row r="547" spans="1:27" ht="15" x14ac:dyDescent="0.25">
      <c r="A547" s="9">
        <v>44796</v>
      </c>
      <c r="B547" s="26">
        <v>1</v>
      </c>
      <c r="C547" s="27">
        <v>0</v>
      </c>
      <c r="D547" s="28">
        <v>15649</v>
      </c>
      <c r="E547" s="28">
        <f t="shared" si="64"/>
        <v>0</v>
      </c>
      <c r="F547" s="29">
        <v>0</v>
      </c>
      <c r="G547" s="5">
        <v>2</v>
      </c>
      <c r="H547" s="25">
        <v>0</v>
      </c>
      <c r="I547" s="12">
        <v>15649</v>
      </c>
      <c r="J547" s="12">
        <f t="shared" si="65"/>
        <v>0</v>
      </c>
      <c r="K547" s="19">
        <v>0</v>
      </c>
      <c r="L547" s="26">
        <v>3</v>
      </c>
      <c r="M547" s="27">
        <v>11084.172</v>
      </c>
      <c r="N547" s="28">
        <v>16727</v>
      </c>
      <c r="O547" s="28">
        <f t="shared" si="66"/>
        <v>11084.172</v>
      </c>
      <c r="P547" s="35">
        <v>115360.895</v>
      </c>
      <c r="Q547" s="14">
        <f t="shared" si="67"/>
        <v>11084.172</v>
      </c>
      <c r="R547" s="14">
        <f t="shared" si="68"/>
        <v>11084.172</v>
      </c>
      <c r="S547" s="39">
        <f>F547+K547+P547</f>
        <v>115360.895</v>
      </c>
      <c r="T547" s="13">
        <f>SUM(Q518:Q547)/SUM(S518:S547)</f>
        <v>9.6773022573794679E-2</v>
      </c>
      <c r="U547" s="13">
        <f>SUM(R518:R547)/SUM(S518:S547)</f>
        <v>9.6773022573794679E-2</v>
      </c>
      <c r="V547" s="13">
        <v>9.6000000000000002E-2</v>
      </c>
      <c r="W547" s="51">
        <f t="shared" si="63"/>
        <v>9.6000000000000002E-2</v>
      </c>
      <c r="X547" s="47">
        <f>S547*W547</f>
        <v>11074.645920000001</v>
      </c>
      <c r="Y547" s="11">
        <f>F547*$W547</f>
        <v>0</v>
      </c>
      <c r="Z547" s="11">
        <f>K547*$W547</f>
        <v>0</v>
      </c>
      <c r="AA547" s="11">
        <f>P547*$W547</f>
        <v>11074.645920000001</v>
      </c>
    </row>
    <row r="548" spans="1:27" ht="15" x14ac:dyDescent="0.25">
      <c r="A548" s="9">
        <v>44797</v>
      </c>
      <c r="B548" s="26">
        <v>1</v>
      </c>
      <c r="C548" s="27">
        <v>0</v>
      </c>
      <c r="D548" s="28">
        <v>15649</v>
      </c>
      <c r="E548" s="28">
        <f t="shared" si="64"/>
        <v>0</v>
      </c>
      <c r="F548" s="29">
        <v>0</v>
      </c>
      <c r="G548" s="5">
        <v>2</v>
      </c>
      <c r="H548" s="25">
        <v>0</v>
      </c>
      <c r="I548" s="12">
        <v>15649</v>
      </c>
      <c r="J548" s="12">
        <f t="shared" si="65"/>
        <v>0</v>
      </c>
      <c r="K548" s="19">
        <v>0</v>
      </c>
      <c r="L548" s="26">
        <v>3</v>
      </c>
      <c r="M548" s="27">
        <v>11146.807999999999</v>
      </c>
      <c r="N548" s="28">
        <v>16727</v>
      </c>
      <c r="O548" s="28">
        <f t="shared" si="66"/>
        <v>11146.807999999999</v>
      </c>
      <c r="P548" s="35">
        <v>116428.14199999998</v>
      </c>
      <c r="Q548" s="14">
        <f t="shared" si="67"/>
        <v>11146.807999999999</v>
      </c>
      <c r="R548" s="14">
        <f t="shared" si="68"/>
        <v>11146.807999999999</v>
      </c>
      <c r="S548" s="39">
        <f>F548+K548+P548</f>
        <v>116428.14199999998</v>
      </c>
      <c r="T548" s="13">
        <f>SUM(Q519:Q548)/SUM(S519:S548)</f>
        <v>9.677414719059893E-2</v>
      </c>
      <c r="U548" s="13">
        <f>SUM(R519:R548)/SUM(S519:S548)</f>
        <v>9.677414719059893E-2</v>
      </c>
      <c r="V548" s="13">
        <v>9.6000000000000002E-2</v>
      </c>
      <c r="W548" s="51">
        <f t="shared" ref="W548:W611" si="69">MIN(T548:V548)</f>
        <v>9.6000000000000002E-2</v>
      </c>
      <c r="X548" s="47">
        <f>S548*W548</f>
        <v>11177.101631999998</v>
      </c>
      <c r="Y548" s="11">
        <f>F548*$W548</f>
        <v>0</v>
      </c>
      <c r="Z548" s="11">
        <f>K548*$W548</f>
        <v>0</v>
      </c>
      <c r="AA548" s="11">
        <f>P548*$W548</f>
        <v>11177.101631999998</v>
      </c>
    </row>
    <row r="549" spans="1:27" ht="15" x14ac:dyDescent="0.25">
      <c r="A549" s="9">
        <v>44798</v>
      </c>
      <c r="B549" s="26">
        <v>1</v>
      </c>
      <c r="C549" s="27">
        <v>0</v>
      </c>
      <c r="D549" s="28">
        <v>15649</v>
      </c>
      <c r="E549" s="28">
        <f t="shared" si="64"/>
        <v>0</v>
      </c>
      <c r="F549" s="29">
        <v>0</v>
      </c>
      <c r="G549" s="5">
        <v>2</v>
      </c>
      <c r="H549" s="25">
        <v>0</v>
      </c>
      <c r="I549" s="12">
        <v>15649</v>
      </c>
      <c r="J549" s="12">
        <f t="shared" si="65"/>
        <v>0</v>
      </c>
      <c r="K549" s="19">
        <v>0</v>
      </c>
      <c r="L549" s="26">
        <v>3</v>
      </c>
      <c r="M549" s="27">
        <v>12447.997000000001</v>
      </c>
      <c r="N549" s="28">
        <v>16727</v>
      </c>
      <c r="O549" s="28">
        <f t="shared" si="66"/>
        <v>12447.997000000001</v>
      </c>
      <c r="P549" s="35">
        <v>120670.769</v>
      </c>
      <c r="Q549" s="14">
        <f t="shared" si="67"/>
        <v>12447.997000000001</v>
      </c>
      <c r="R549" s="14">
        <f t="shared" si="68"/>
        <v>12447.997000000001</v>
      </c>
      <c r="S549" s="39">
        <f>F549+K549+P549</f>
        <v>120670.769</v>
      </c>
      <c r="T549" s="13">
        <f>SUM(Q520:Q549)/SUM(S520:S549)</f>
        <v>9.69446543824551E-2</v>
      </c>
      <c r="U549" s="13">
        <f>SUM(R520:R549)/SUM(S520:S549)</f>
        <v>9.69446543824551E-2</v>
      </c>
      <c r="V549" s="13">
        <v>9.6000000000000002E-2</v>
      </c>
      <c r="W549" s="51">
        <f t="shared" si="69"/>
        <v>9.6000000000000002E-2</v>
      </c>
      <c r="X549" s="47">
        <f>S549*W549</f>
        <v>11584.393824000001</v>
      </c>
      <c r="Y549" s="11">
        <f>F549*$W549</f>
        <v>0</v>
      </c>
      <c r="Z549" s="11">
        <f>K549*$W549</f>
        <v>0</v>
      </c>
      <c r="AA549" s="11">
        <f>P549*$W549</f>
        <v>11584.393824000001</v>
      </c>
    </row>
    <row r="550" spans="1:27" ht="15" x14ac:dyDescent="0.25">
      <c r="A550" s="9">
        <v>44799</v>
      </c>
      <c r="B550" s="26">
        <v>1</v>
      </c>
      <c r="C550" s="27">
        <v>863.69999999999993</v>
      </c>
      <c r="D550" s="28">
        <v>15649</v>
      </c>
      <c r="E550" s="30">
        <f t="shared" si="64"/>
        <v>863.69999999999993</v>
      </c>
      <c r="F550" s="31">
        <v>4673.5999999999995</v>
      </c>
      <c r="G550" s="5">
        <v>2</v>
      </c>
      <c r="H550" s="25">
        <v>0</v>
      </c>
      <c r="I550" s="12">
        <v>15649</v>
      </c>
      <c r="J550" s="12">
        <f t="shared" si="65"/>
        <v>0</v>
      </c>
      <c r="K550" s="19">
        <v>0</v>
      </c>
      <c r="L550" s="26">
        <v>3</v>
      </c>
      <c r="M550" s="27">
        <v>12798.909000000001</v>
      </c>
      <c r="N550" s="28">
        <v>16727</v>
      </c>
      <c r="O550" s="28">
        <f t="shared" si="66"/>
        <v>12798.909000000001</v>
      </c>
      <c r="P550" s="35">
        <v>134383.99599999998</v>
      </c>
      <c r="Q550" s="14">
        <f t="shared" si="67"/>
        <v>13662.609000000002</v>
      </c>
      <c r="R550" s="14">
        <f t="shared" si="68"/>
        <v>13662.609000000002</v>
      </c>
      <c r="S550" s="39">
        <f>F550+K550+P550</f>
        <v>139057.59599999999</v>
      </c>
      <c r="T550" s="13">
        <f>SUM(Q521:Q550)/SUM(S521:S550)</f>
        <v>9.7008348563971961E-2</v>
      </c>
      <c r="U550" s="13">
        <f>SUM(R521:R550)/SUM(S521:S550)</f>
        <v>9.7008348563971961E-2</v>
      </c>
      <c r="V550" s="13">
        <v>9.6000000000000002E-2</v>
      </c>
      <c r="W550" s="51">
        <f t="shared" si="69"/>
        <v>9.6000000000000002E-2</v>
      </c>
      <c r="X550" s="47">
        <f>S550*W550</f>
        <v>13349.529215999999</v>
      </c>
      <c r="Y550" s="11">
        <f>F550*$W550</f>
        <v>448.66559999999998</v>
      </c>
      <c r="Z550" s="11">
        <f>K550*$W550</f>
        <v>0</v>
      </c>
      <c r="AA550" s="11">
        <f>P550*$W550</f>
        <v>12900.863615999999</v>
      </c>
    </row>
    <row r="551" spans="1:27" ht="15" x14ac:dyDescent="0.25">
      <c r="A551" s="9">
        <v>44800</v>
      </c>
      <c r="B551" s="26">
        <v>1</v>
      </c>
      <c r="C551" s="27">
        <v>0</v>
      </c>
      <c r="D551" s="28">
        <v>15649</v>
      </c>
      <c r="E551" s="28">
        <f t="shared" si="64"/>
        <v>0</v>
      </c>
      <c r="F551" s="29">
        <v>0</v>
      </c>
      <c r="G551" s="5">
        <v>2</v>
      </c>
      <c r="H551" s="25">
        <v>0</v>
      </c>
      <c r="I551" s="12">
        <v>15649</v>
      </c>
      <c r="J551" s="12">
        <f t="shared" si="65"/>
        <v>0</v>
      </c>
      <c r="K551" s="19">
        <v>0</v>
      </c>
      <c r="L551" s="26">
        <v>3</v>
      </c>
      <c r="M551" s="27">
        <v>10813.912999999997</v>
      </c>
      <c r="N551" s="28">
        <v>16727</v>
      </c>
      <c r="O551" s="28">
        <f t="shared" si="66"/>
        <v>10813.912999999997</v>
      </c>
      <c r="P551" s="35">
        <v>111571.94399999999</v>
      </c>
      <c r="Q551" s="14">
        <f t="shared" si="67"/>
        <v>10813.912999999997</v>
      </c>
      <c r="R551" s="14">
        <f t="shared" si="68"/>
        <v>10813.912999999997</v>
      </c>
      <c r="S551" s="39">
        <f>F551+K551+P551</f>
        <v>111571.94399999999</v>
      </c>
      <c r="T551" s="13">
        <f>SUM(Q522:Q551)/SUM(S522:S551)</f>
        <v>9.7042427366068759E-2</v>
      </c>
      <c r="U551" s="13">
        <f>SUM(R522:R551)/SUM(S522:S551)</f>
        <v>9.7042427366068759E-2</v>
      </c>
      <c r="V551" s="13">
        <v>9.6000000000000002E-2</v>
      </c>
      <c r="W551" s="51">
        <f t="shared" si="69"/>
        <v>9.6000000000000002E-2</v>
      </c>
      <c r="X551" s="47">
        <f>S551*W551</f>
        <v>10710.906623999999</v>
      </c>
      <c r="Y551" s="11">
        <f>F551*$W551</f>
        <v>0</v>
      </c>
      <c r="Z551" s="11">
        <f>K551*$W551</f>
        <v>0</v>
      </c>
      <c r="AA551" s="11">
        <f>P551*$W551</f>
        <v>10710.906623999999</v>
      </c>
    </row>
    <row r="552" spans="1:27" ht="15" x14ac:dyDescent="0.25">
      <c r="A552" s="9">
        <v>44801</v>
      </c>
      <c r="B552" s="26">
        <v>1</v>
      </c>
      <c r="C552" s="27">
        <v>0</v>
      </c>
      <c r="D552" s="28">
        <v>15649</v>
      </c>
      <c r="E552" s="28">
        <f t="shared" si="64"/>
        <v>0</v>
      </c>
      <c r="F552" s="29">
        <v>0</v>
      </c>
      <c r="G552" s="5">
        <v>2</v>
      </c>
      <c r="H552" s="25">
        <v>0</v>
      </c>
      <c r="I552" s="12">
        <v>15649</v>
      </c>
      <c r="J552" s="12">
        <f t="shared" si="65"/>
        <v>0</v>
      </c>
      <c r="K552" s="19">
        <v>0</v>
      </c>
      <c r="L552" s="26">
        <v>3</v>
      </c>
      <c r="M552" s="27">
        <v>11495.836000000001</v>
      </c>
      <c r="N552" s="28">
        <v>16727</v>
      </c>
      <c r="O552" s="28">
        <f t="shared" si="66"/>
        <v>11495.836000000001</v>
      </c>
      <c r="P552" s="35">
        <v>118049.19400000002</v>
      </c>
      <c r="Q552" s="14">
        <f t="shared" si="67"/>
        <v>11495.836000000001</v>
      </c>
      <c r="R552" s="14">
        <f t="shared" si="68"/>
        <v>11495.836000000001</v>
      </c>
      <c r="S552" s="39">
        <f>F552+K552+P552</f>
        <v>118049.19400000002</v>
      </c>
      <c r="T552" s="13">
        <f>SUM(Q523:Q552)/SUM(S523:S552)</f>
        <v>9.7088418666445228E-2</v>
      </c>
      <c r="U552" s="13">
        <f>SUM(R523:R552)/SUM(S523:S552)</f>
        <v>9.7088418666445228E-2</v>
      </c>
      <c r="V552" s="13">
        <v>9.6000000000000002E-2</v>
      </c>
      <c r="W552" s="51">
        <f t="shared" si="69"/>
        <v>9.6000000000000002E-2</v>
      </c>
      <c r="X552" s="47">
        <f>S552*W552</f>
        <v>11332.722624000002</v>
      </c>
      <c r="Y552" s="11">
        <f>F552*$W552</f>
        <v>0</v>
      </c>
      <c r="Z552" s="11">
        <f>K552*$W552</f>
        <v>0</v>
      </c>
      <c r="AA552" s="11">
        <f>P552*$W552</f>
        <v>11332.722624000002</v>
      </c>
    </row>
    <row r="553" spans="1:27" ht="15" x14ac:dyDescent="0.25">
      <c r="A553" s="9">
        <v>44802</v>
      </c>
      <c r="B553" s="26">
        <v>1</v>
      </c>
      <c r="C553" s="27">
        <v>0</v>
      </c>
      <c r="D553" s="28">
        <v>15649</v>
      </c>
      <c r="E553" s="28">
        <f t="shared" si="64"/>
        <v>0</v>
      </c>
      <c r="F553" s="29">
        <v>0</v>
      </c>
      <c r="G553" s="5">
        <v>2</v>
      </c>
      <c r="H553" s="25">
        <v>0</v>
      </c>
      <c r="I553" s="12">
        <v>15649</v>
      </c>
      <c r="J553" s="12">
        <f t="shared" si="65"/>
        <v>0</v>
      </c>
      <c r="K553" s="19">
        <v>0</v>
      </c>
      <c r="L553" s="26">
        <v>3</v>
      </c>
      <c r="M553" s="27">
        <v>13409.106</v>
      </c>
      <c r="N553" s="28">
        <v>16727</v>
      </c>
      <c r="O553" s="28">
        <f t="shared" si="66"/>
        <v>13409.106</v>
      </c>
      <c r="P553" s="35">
        <v>136513.75000000003</v>
      </c>
      <c r="Q553" s="14">
        <f t="shared" si="67"/>
        <v>13409.106</v>
      </c>
      <c r="R553" s="14">
        <f t="shared" si="68"/>
        <v>13409.106</v>
      </c>
      <c r="S553" s="39">
        <f>F553+K553+P553</f>
        <v>136513.75000000003</v>
      </c>
      <c r="T553" s="13">
        <f>SUM(Q524:Q553)/SUM(S524:S553)</f>
        <v>9.7128098846865879E-2</v>
      </c>
      <c r="U553" s="13">
        <f>SUM(R524:R553)/SUM(S524:S553)</f>
        <v>9.7128098846865879E-2</v>
      </c>
      <c r="V553" s="13">
        <v>9.6000000000000002E-2</v>
      </c>
      <c r="W553" s="51">
        <f t="shared" si="69"/>
        <v>9.6000000000000002E-2</v>
      </c>
      <c r="X553" s="47">
        <f>S553*W553</f>
        <v>13105.320000000003</v>
      </c>
      <c r="Y553" s="11">
        <f>F553*$W553</f>
        <v>0</v>
      </c>
      <c r="Z553" s="11">
        <f>K553*$W553</f>
        <v>0</v>
      </c>
      <c r="AA553" s="11">
        <f>P553*$W553</f>
        <v>13105.320000000003</v>
      </c>
    </row>
    <row r="554" spans="1:27" ht="15" x14ac:dyDescent="0.25">
      <c r="A554" s="9">
        <v>44803</v>
      </c>
      <c r="B554" s="26">
        <v>1</v>
      </c>
      <c r="C554" s="27">
        <v>14269.4</v>
      </c>
      <c r="D554" s="28">
        <v>15649</v>
      </c>
      <c r="E554" s="30">
        <f t="shared" si="64"/>
        <v>14269.4</v>
      </c>
      <c r="F554" s="31">
        <v>54300.800000000003</v>
      </c>
      <c r="G554" s="5">
        <v>2</v>
      </c>
      <c r="H554" s="25">
        <v>0</v>
      </c>
      <c r="I554" s="12">
        <v>15649</v>
      </c>
      <c r="J554" s="12">
        <f t="shared" si="65"/>
        <v>0</v>
      </c>
      <c r="K554" s="19">
        <v>0</v>
      </c>
      <c r="L554" s="26">
        <v>3</v>
      </c>
      <c r="M554" s="27">
        <v>13324.210999999999</v>
      </c>
      <c r="N554" s="28">
        <v>16727</v>
      </c>
      <c r="O554" s="28">
        <f t="shared" si="66"/>
        <v>13324.210999999999</v>
      </c>
      <c r="P554" s="35">
        <v>137206.86799999999</v>
      </c>
      <c r="Q554" s="14">
        <f t="shared" si="67"/>
        <v>27593.610999999997</v>
      </c>
      <c r="R554" s="14">
        <f t="shared" si="68"/>
        <v>27593.610999999997</v>
      </c>
      <c r="S554" s="39">
        <f>F554+K554+P554</f>
        <v>191507.66800000001</v>
      </c>
      <c r="T554" s="13">
        <f>SUM(Q525:Q554)/SUM(S525:S554)</f>
        <v>9.9513914375560245E-2</v>
      </c>
      <c r="U554" s="13">
        <f>SUM(R525:R554)/SUM(S525:S554)</f>
        <v>9.9513914375560245E-2</v>
      </c>
      <c r="V554" s="13">
        <v>9.6000000000000002E-2</v>
      </c>
      <c r="W554" s="51">
        <f t="shared" si="69"/>
        <v>9.6000000000000002E-2</v>
      </c>
      <c r="X554" s="47">
        <f>S554*W554</f>
        <v>18384.736128</v>
      </c>
      <c r="Y554" s="11">
        <f>F554*$W554</f>
        <v>5212.8768</v>
      </c>
      <c r="Z554" s="11">
        <f>K554*$W554</f>
        <v>0</v>
      </c>
      <c r="AA554" s="11">
        <f>P554*$W554</f>
        <v>13171.859327999999</v>
      </c>
    </row>
    <row r="555" spans="1:27" ht="15" x14ac:dyDescent="0.25">
      <c r="A555" s="9">
        <v>44804</v>
      </c>
      <c r="B555" s="26">
        <v>1</v>
      </c>
      <c r="C555" s="27">
        <v>11080.199999999999</v>
      </c>
      <c r="D555" s="28">
        <v>15649</v>
      </c>
      <c r="E555" s="30">
        <f t="shared" si="64"/>
        <v>11080.199999999999</v>
      </c>
      <c r="F555" s="31">
        <v>110549.70000000003</v>
      </c>
      <c r="G555" s="5">
        <v>2</v>
      </c>
      <c r="H555" s="25">
        <v>0</v>
      </c>
      <c r="I555" s="12">
        <v>15649</v>
      </c>
      <c r="J555" s="12">
        <f t="shared" si="65"/>
        <v>0</v>
      </c>
      <c r="K555" s="19">
        <v>0</v>
      </c>
      <c r="L555" s="26">
        <v>3</v>
      </c>
      <c r="M555" s="27">
        <v>11537.393999999998</v>
      </c>
      <c r="N555" s="28">
        <v>16727</v>
      </c>
      <c r="O555" s="28">
        <f t="shared" si="66"/>
        <v>11537.393999999998</v>
      </c>
      <c r="P555" s="35">
        <v>117211.452</v>
      </c>
      <c r="Q555" s="14">
        <f t="shared" si="67"/>
        <v>22617.593999999997</v>
      </c>
      <c r="R555" s="14">
        <f t="shared" si="68"/>
        <v>22617.593999999997</v>
      </c>
      <c r="S555" s="39">
        <f>F555+K555+P555</f>
        <v>227761.15200000003</v>
      </c>
      <c r="T555" s="13">
        <f>SUM(Q526:Q555)/SUM(S526:S555)</f>
        <v>9.959513403429332E-2</v>
      </c>
      <c r="U555" s="13">
        <f>SUM(R526:R555)/SUM(S526:S555)</f>
        <v>9.959513403429332E-2</v>
      </c>
      <c r="V555" s="13">
        <v>9.6000000000000002E-2</v>
      </c>
      <c r="W555" s="51">
        <f t="shared" si="69"/>
        <v>9.6000000000000002E-2</v>
      </c>
      <c r="X555" s="47">
        <f>S555*W555</f>
        <v>21865.070592000004</v>
      </c>
      <c r="Y555" s="11">
        <f>F555*$W555</f>
        <v>10612.771200000003</v>
      </c>
      <c r="Z555" s="11">
        <f>K555*$W555</f>
        <v>0</v>
      </c>
      <c r="AA555" s="11">
        <f>P555*$W555</f>
        <v>11252.299392000001</v>
      </c>
    </row>
    <row r="556" spans="1:27" ht="15" x14ac:dyDescent="0.25">
      <c r="A556" s="9">
        <v>44805</v>
      </c>
      <c r="B556" s="26">
        <v>1</v>
      </c>
      <c r="C556" s="27">
        <v>10277.999999999998</v>
      </c>
      <c r="D556" s="28">
        <v>15649</v>
      </c>
      <c r="E556" s="30">
        <f t="shared" si="64"/>
        <v>10277.999999999998</v>
      </c>
      <c r="F556" s="31">
        <v>102576.5</v>
      </c>
      <c r="G556" s="5">
        <v>2</v>
      </c>
      <c r="H556" s="25">
        <v>0</v>
      </c>
      <c r="I556" s="12">
        <v>15649</v>
      </c>
      <c r="J556" s="12">
        <f t="shared" si="65"/>
        <v>0</v>
      </c>
      <c r="K556" s="19">
        <v>0</v>
      </c>
      <c r="L556" s="26">
        <v>3</v>
      </c>
      <c r="M556" s="27">
        <v>11339.448</v>
      </c>
      <c r="N556" s="28">
        <v>16727</v>
      </c>
      <c r="O556" s="28">
        <f t="shared" si="66"/>
        <v>11339.448</v>
      </c>
      <c r="P556" s="35">
        <v>114538.67299999998</v>
      </c>
      <c r="Q556" s="14">
        <f t="shared" si="67"/>
        <v>21617.447999999997</v>
      </c>
      <c r="R556" s="14">
        <f t="shared" si="68"/>
        <v>21617.447999999997</v>
      </c>
      <c r="S556" s="39">
        <f>F556+K556+P556</f>
        <v>217115.17299999998</v>
      </c>
      <c r="T556" s="13">
        <f>SUM(Q527:Q556)/SUM(S527:S556)</f>
        <v>9.9697232878094608E-2</v>
      </c>
      <c r="U556" s="13">
        <f>SUM(R527:R556)/SUM(S527:S556)</f>
        <v>9.9697232878094608E-2</v>
      </c>
      <c r="V556" s="13">
        <v>9.6000000000000002E-2</v>
      </c>
      <c r="W556" s="51">
        <f t="shared" si="69"/>
        <v>9.6000000000000002E-2</v>
      </c>
      <c r="X556" s="47">
        <f>S556*W556</f>
        <v>20843.056607999999</v>
      </c>
      <c r="Y556" s="11">
        <f>F556*$W556</f>
        <v>9847.344000000001</v>
      </c>
      <c r="Z556" s="11">
        <f>K556*$W556</f>
        <v>0</v>
      </c>
      <c r="AA556" s="11">
        <f>P556*$W556</f>
        <v>10995.712607999998</v>
      </c>
    </row>
    <row r="557" spans="1:27" ht="15" x14ac:dyDescent="0.25">
      <c r="A557" s="9">
        <v>44806</v>
      </c>
      <c r="B557" s="26">
        <v>1</v>
      </c>
      <c r="C557" s="27">
        <v>14465.600000000002</v>
      </c>
      <c r="D557" s="28">
        <v>15649</v>
      </c>
      <c r="E557" s="30">
        <f t="shared" si="64"/>
        <v>14465.600000000002</v>
      </c>
      <c r="F557" s="31">
        <v>112826.7</v>
      </c>
      <c r="G557" s="5">
        <v>2</v>
      </c>
      <c r="H557" s="25">
        <v>0</v>
      </c>
      <c r="I557" s="12">
        <v>15649</v>
      </c>
      <c r="J557" s="12">
        <f t="shared" si="65"/>
        <v>0</v>
      </c>
      <c r="K557" s="19">
        <v>0</v>
      </c>
      <c r="L557" s="26">
        <v>3</v>
      </c>
      <c r="M557" s="27">
        <v>10504.875</v>
      </c>
      <c r="N557" s="28">
        <v>16727</v>
      </c>
      <c r="O557" s="28">
        <f t="shared" si="66"/>
        <v>10504.875</v>
      </c>
      <c r="P557" s="35">
        <v>105977.803</v>
      </c>
      <c r="Q557" s="14">
        <f t="shared" si="67"/>
        <v>24970.475000000002</v>
      </c>
      <c r="R557" s="14">
        <f t="shared" si="68"/>
        <v>24970.475000000002</v>
      </c>
      <c r="S557" s="39">
        <f>F557+K557+P557</f>
        <v>218804.503</v>
      </c>
      <c r="T557" s="13">
        <f>SUM(Q528:Q557)/SUM(S528:S557)</f>
        <v>0.10055271418799332</v>
      </c>
      <c r="U557" s="13">
        <f>SUM(R528:R557)/SUM(S528:S557)</f>
        <v>0.10055271418799332</v>
      </c>
      <c r="V557" s="13">
        <v>9.6000000000000002E-2</v>
      </c>
      <c r="W557" s="51">
        <f t="shared" si="69"/>
        <v>9.6000000000000002E-2</v>
      </c>
      <c r="X557" s="47">
        <f>S557*W557</f>
        <v>21005.232287999999</v>
      </c>
      <c r="Y557" s="11">
        <f>F557*$W557</f>
        <v>10831.3632</v>
      </c>
      <c r="Z557" s="11">
        <f>K557*$W557</f>
        <v>0</v>
      </c>
      <c r="AA557" s="11">
        <f>P557*$W557</f>
        <v>10173.869087999999</v>
      </c>
    </row>
    <row r="558" spans="1:27" ht="15" x14ac:dyDescent="0.25">
      <c r="A558" s="9">
        <v>44807</v>
      </c>
      <c r="B558" s="26">
        <v>1</v>
      </c>
      <c r="C558" s="27">
        <v>26845.4</v>
      </c>
      <c r="D558" s="28">
        <v>15649</v>
      </c>
      <c r="E558" s="30">
        <f t="shared" si="64"/>
        <v>15649</v>
      </c>
      <c r="F558" s="31">
        <v>79472.100000000006</v>
      </c>
      <c r="G558" s="5">
        <v>2</v>
      </c>
      <c r="H558" s="25">
        <v>0</v>
      </c>
      <c r="I558" s="12">
        <v>15649</v>
      </c>
      <c r="J558" s="12">
        <f t="shared" si="65"/>
        <v>0</v>
      </c>
      <c r="K558" s="19">
        <v>0</v>
      </c>
      <c r="L558" s="26">
        <v>3</v>
      </c>
      <c r="M558" s="27">
        <v>10610.026999999998</v>
      </c>
      <c r="N558" s="28">
        <v>16727</v>
      </c>
      <c r="O558" s="28">
        <f t="shared" si="66"/>
        <v>10610.026999999998</v>
      </c>
      <c r="P558" s="35">
        <v>106544.31199999998</v>
      </c>
      <c r="Q558" s="14">
        <f t="shared" si="67"/>
        <v>37455.426999999996</v>
      </c>
      <c r="R558" s="14">
        <f t="shared" si="68"/>
        <v>26259.026999999998</v>
      </c>
      <c r="S558" s="39">
        <f>F558+K558+P558</f>
        <v>186016.41199999998</v>
      </c>
      <c r="T558" s="13">
        <f>SUM(Q529:Q558)/SUM(S529:S558)</f>
        <v>0.10521680994986676</v>
      </c>
      <c r="U558" s="13">
        <f>SUM(R529:R558)/SUM(S529:S558)</f>
        <v>0.10249215903486314</v>
      </c>
      <c r="V558" s="13">
        <v>9.6000000000000002E-2</v>
      </c>
      <c r="W558" s="51">
        <f t="shared" si="69"/>
        <v>9.6000000000000002E-2</v>
      </c>
      <c r="X558" s="47">
        <f>S558*W558</f>
        <v>17857.575551999998</v>
      </c>
      <c r="Y558" s="11">
        <f>F558*$W558</f>
        <v>7629.3216000000011</v>
      </c>
      <c r="Z558" s="11">
        <f>K558*$W558</f>
        <v>0</v>
      </c>
      <c r="AA558" s="11">
        <f>P558*$W558</f>
        <v>10228.253951999997</v>
      </c>
    </row>
    <row r="559" spans="1:27" ht="15" x14ac:dyDescent="0.25">
      <c r="A559" s="9">
        <v>44808</v>
      </c>
      <c r="B559" s="26">
        <v>1</v>
      </c>
      <c r="C559" s="27">
        <v>12266.699999999999</v>
      </c>
      <c r="D559" s="28">
        <v>15649</v>
      </c>
      <c r="E559" s="30">
        <f t="shared" si="64"/>
        <v>12266.699999999999</v>
      </c>
      <c r="F559" s="31">
        <v>79620.700000000012</v>
      </c>
      <c r="G559" s="5">
        <v>2</v>
      </c>
      <c r="H559" s="25">
        <v>0</v>
      </c>
      <c r="I559" s="12">
        <v>15649</v>
      </c>
      <c r="J559" s="12">
        <f t="shared" si="65"/>
        <v>0</v>
      </c>
      <c r="K559" s="19">
        <v>0</v>
      </c>
      <c r="L559" s="26">
        <v>3</v>
      </c>
      <c r="M559" s="27">
        <v>10551.629000000001</v>
      </c>
      <c r="N559" s="28">
        <v>16727</v>
      </c>
      <c r="O559" s="28">
        <f t="shared" si="66"/>
        <v>10551.629000000001</v>
      </c>
      <c r="P559" s="35">
        <v>107033.74100000001</v>
      </c>
      <c r="Q559" s="14">
        <f t="shared" si="67"/>
        <v>22818.328999999998</v>
      </c>
      <c r="R559" s="14">
        <f t="shared" si="68"/>
        <v>22818.328999999998</v>
      </c>
      <c r="S559" s="39">
        <f>F559+K559+P559</f>
        <v>186654.44100000002</v>
      </c>
      <c r="T559" s="13">
        <f>SUM(Q530:Q559)/SUM(S530:S559)</f>
        <v>0.10622251453155684</v>
      </c>
      <c r="U559" s="13">
        <f>SUM(R530:R559)/SUM(S530:S559)</f>
        <v>0.10353711495517831</v>
      </c>
      <c r="V559" s="13">
        <v>9.6000000000000002E-2</v>
      </c>
      <c r="W559" s="51">
        <f t="shared" si="69"/>
        <v>9.6000000000000002E-2</v>
      </c>
      <c r="X559" s="47">
        <f>S559*W559</f>
        <v>17918.826336000002</v>
      </c>
      <c r="Y559" s="11">
        <f>F559*$W559</f>
        <v>7643.5872000000008</v>
      </c>
      <c r="Z559" s="11">
        <f>K559*$W559</f>
        <v>0</v>
      </c>
      <c r="AA559" s="11">
        <f>P559*$W559</f>
        <v>10275.239136000002</v>
      </c>
    </row>
    <row r="560" spans="1:27" ht="15" x14ac:dyDescent="0.25">
      <c r="A560" s="9">
        <v>44809</v>
      </c>
      <c r="B560" s="26">
        <v>1</v>
      </c>
      <c r="C560" s="27">
        <v>12784.9</v>
      </c>
      <c r="D560" s="28">
        <v>15649</v>
      </c>
      <c r="E560" s="30">
        <f t="shared" si="64"/>
        <v>12784.9</v>
      </c>
      <c r="F560" s="31">
        <v>79944.999999999985</v>
      </c>
      <c r="G560" s="5">
        <v>2</v>
      </c>
      <c r="H560" s="25">
        <v>0</v>
      </c>
      <c r="I560" s="12">
        <v>15649</v>
      </c>
      <c r="J560" s="12">
        <f t="shared" si="65"/>
        <v>0</v>
      </c>
      <c r="K560" s="19">
        <v>0</v>
      </c>
      <c r="L560" s="26">
        <v>3</v>
      </c>
      <c r="M560" s="27">
        <v>10595.129000000001</v>
      </c>
      <c r="N560" s="28">
        <v>16727</v>
      </c>
      <c r="O560" s="28">
        <f t="shared" si="66"/>
        <v>10595.129000000001</v>
      </c>
      <c r="P560" s="35">
        <v>107068.04499999998</v>
      </c>
      <c r="Q560" s="14">
        <f t="shared" si="67"/>
        <v>23380.029000000002</v>
      </c>
      <c r="R560" s="14">
        <f t="shared" si="68"/>
        <v>23380.029000000002</v>
      </c>
      <c r="S560" s="39">
        <f>F560+K560+P560</f>
        <v>187013.04499999998</v>
      </c>
      <c r="T560" s="13">
        <f>SUM(Q531:Q560)/SUM(S531:S560)</f>
        <v>0.10734001270620067</v>
      </c>
      <c r="U560" s="13">
        <f>SUM(R531:R560)/SUM(S531:S560)</f>
        <v>0.1046917394094241</v>
      </c>
      <c r="V560" s="13">
        <v>9.6000000000000002E-2</v>
      </c>
      <c r="W560" s="51">
        <f t="shared" si="69"/>
        <v>9.6000000000000002E-2</v>
      </c>
      <c r="X560" s="47">
        <f>S560*W560</f>
        <v>17953.25232</v>
      </c>
      <c r="Y560" s="11">
        <f>F560*$W560</f>
        <v>7674.7199999999984</v>
      </c>
      <c r="Z560" s="11">
        <f>K560*$W560</f>
        <v>0</v>
      </c>
      <c r="AA560" s="11">
        <f>P560*$W560</f>
        <v>10278.532319999998</v>
      </c>
    </row>
    <row r="561" spans="1:27" ht="15" x14ac:dyDescent="0.25">
      <c r="A561" s="9">
        <v>44810</v>
      </c>
      <c r="B561" s="26">
        <v>1</v>
      </c>
      <c r="C561" s="27">
        <v>7810.5999999999995</v>
      </c>
      <c r="D561" s="28">
        <v>15649</v>
      </c>
      <c r="E561" s="30">
        <f t="shared" si="64"/>
        <v>7810.5999999999995</v>
      </c>
      <c r="F561" s="31">
        <v>77952.5</v>
      </c>
      <c r="G561" s="5">
        <v>2</v>
      </c>
      <c r="H561" s="25">
        <v>0</v>
      </c>
      <c r="I561" s="12">
        <v>15649</v>
      </c>
      <c r="J561" s="12">
        <f t="shared" si="65"/>
        <v>0</v>
      </c>
      <c r="K561" s="19">
        <v>0</v>
      </c>
      <c r="L561" s="26">
        <v>3</v>
      </c>
      <c r="M561" s="27">
        <v>10613.178000000002</v>
      </c>
      <c r="N561" s="28">
        <v>16727</v>
      </c>
      <c r="O561" s="28">
        <f t="shared" si="66"/>
        <v>10613.178000000002</v>
      </c>
      <c r="P561" s="35">
        <v>107117.04100000003</v>
      </c>
      <c r="Q561" s="14">
        <f t="shared" si="67"/>
        <v>18423.778000000002</v>
      </c>
      <c r="R561" s="14">
        <f t="shared" si="68"/>
        <v>18423.778000000002</v>
      </c>
      <c r="S561" s="39">
        <f>F561+K561+P561</f>
        <v>185069.54100000003</v>
      </c>
      <c r="T561" s="13">
        <f>SUM(Q532:Q561)/SUM(S532:S561)</f>
        <v>0.10727990367712732</v>
      </c>
      <c r="U561" s="13">
        <f>SUM(R532:R561)/SUM(S532:S561)</f>
        <v>0.10466784218625565</v>
      </c>
      <c r="V561" s="13">
        <v>9.6000000000000002E-2</v>
      </c>
      <c r="W561" s="51">
        <f t="shared" si="69"/>
        <v>9.6000000000000002E-2</v>
      </c>
      <c r="X561" s="47">
        <f>S561*W561</f>
        <v>17766.675936000003</v>
      </c>
      <c r="Y561" s="11">
        <f>F561*$W561</f>
        <v>7483.4400000000005</v>
      </c>
      <c r="Z561" s="11">
        <f>K561*$W561</f>
        <v>0</v>
      </c>
      <c r="AA561" s="11">
        <f>P561*$W561</f>
        <v>10283.235936000003</v>
      </c>
    </row>
    <row r="562" spans="1:27" ht="15" x14ac:dyDescent="0.25">
      <c r="A562" s="9">
        <v>44811</v>
      </c>
      <c r="B562" s="26">
        <v>1</v>
      </c>
      <c r="C562" s="27">
        <v>7799.9</v>
      </c>
      <c r="D562" s="28">
        <v>15649</v>
      </c>
      <c r="E562" s="30">
        <f t="shared" si="64"/>
        <v>7799.9</v>
      </c>
      <c r="F562" s="31">
        <v>77347.099999999991</v>
      </c>
      <c r="G562" s="5">
        <v>2</v>
      </c>
      <c r="H562" s="25">
        <v>0</v>
      </c>
      <c r="I562" s="12">
        <v>15649</v>
      </c>
      <c r="J562" s="12">
        <f t="shared" si="65"/>
        <v>0</v>
      </c>
      <c r="K562" s="19">
        <v>0</v>
      </c>
      <c r="L562" s="26">
        <v>3</v>
      </c>
      <c r="M562" s="27">
        <v>10397.141</v>
      </c>
      <c r="N562" s="28">
        <v>16727</v>
      </c>
      <c r="O562" s="28">
        <f t="shared" si="66"/>
        <v>10397.141</v>
      </c>
      <c r="P562" s="35">
        <v>106439.67899999999</v>
      </c>
      <c r="Q562" s="14">
        <f t="shared" si="67"/>
        <v>18197.040999999997</v>
      </c>
      <c r="R562" s="14">
        <f t="shared" si="68"/>
        <v>18197.040999999997</v>
      </c>
      <c r="S562" s="39">
        <f>F562+K562+P562</f>
        <v>183786.77899999998</v>
      </c>
      <c r="T562" s="13">
        <f>SUM(Q533:Q562)/SUM(S533:S562)</f>
        <v>0.10722092800511546</v>
      </c>
      <c r="U562" s="13">
        <f>SUM(R533:R562)/SUM(S533:S562)</f>
        <v>0.10464187019661524</v>
      </c>
      <c r="V562" s="13">
        <v>9.6000000000000002E-2</v>
      </c>
      <c r="W562" s="51">
        <f t="shared" si="69"/>
        <v>9.6000000000000002E-2</v>
      </c>
      <c r="X562" s="47">
        <f>S562*W562</f>
        <v>17643.530783999999</v>
      </c>
      <c r="Y562" s="11">
        <f>F562*$W562</f>
        <v>7425.3215999999993</v>
      </c>
      <c r="Z562" s="11">
        <f>K562*$W562</f>
        <v>0</v>
      </c>
      <c r="AA562" s="11">
        <f>P562*$W562</f>
        <v>10218.209183999999</v>
      </c>
    </row>
    <row r="563" spans="1:27" ht="15" x14ac:dyDescent="0.25">
      <c r="A563" s="9">
        <v>44812</v>
      </c>
      <c r="B563" s="26">
        <v>1</v>
      </c>
      <c r="C563" s="27">
        <v>7816.6000000000013</v>
      </c>
      <c r="D563" s="28">
        <v>15649</v>
      </c>
      <c r="E563" s="30">
        <f t="shared" si="64"/>
        <v>7816.6000000000013</v>
      </c>
      <c r="F563" s="31">
        <v>77557.699999999983</v>
      </c>
      <c r="G563" s="5">
        <v>2</v>
      </c>
      <c r="H563" s="25">
        <v>0</v>
      </c>
      <c r="I563" s="12">
        <v>15649</v>
      </c>
      <c r="J563" s="12">
        <f t="shared" si="65"/>
        <v>0</v>
      </c>
      <c r="K563" s="19">
        <v>0</v>
      </c>
      <c r="L563" s="26">
        <v>3</v>
      </c>
      <c r="M563" s="27">
        <v>9681.2330000000002</v>
      </c>
      <c r="N563" s="28">
        <v>16727</v>
      </c>
      <c r="O563" s="28">
        <f t="shared" si="66"/>
        <v>9681.2330000000002</v>
      </c>
      <c r="P563" s="35">
        <v>97571.24500000001</v>
      </c>
      <c r="Q563" s="14">
        <f t="shared" si="67"/>
        <v>17497.833000000002</v>
      </c>
      <c r="R563" s="14">
        <f t="shared" si="68"/>
        <v>17497.833000000002</v>
      </c>
      <c r="S563" s="39">
        <f>F563+K563+P563</f>
        <v>175128.94500000001</v>
      </c>
      <c r="T563" s="13">
        <f>SUM(Q534:Q563)/SUM(S534:S563)</f>
        <v>0.1072227763622835</v>
      </c>
      <c r="U563" s="13">
        <f>SUM(R534:R563)/SUM(S534:S563)</f>
        <v>0.10467165214419917</v>
      </c>
      <c r="V563" s="13">
        <v>9.6000000000000002E-2</v>
      </c>
      <c r="W563" s="51">
        <f t="shared" si="69"/>
        <v>9.6000000000000002E-2</v>
      </c>
      <c r="X563" s="47">
        <f>S563*W563</f>
        <v>16812.378720000001</v>
      </c>
      <c r="Y563" s="11">
        <f>F563*$W563</f>
        <v>7445.5391999999983</v>
      </c>
      <c r="Z563" s="11">
        <f>K563*$W563</f>
        <v>0</v>
      </c>
      <c r="AA563" s="11">
        <f>P563*$W563</f>
        <v>9366.8395200000014</v>
      </c>
    </row>
    <row r="564" spans="1:27" ht="15" x14ac:dyDescent="0.25">
      <c r="A564" s="9">
        <v>44813</v>
      </c>
      <c r="B564" s="26">
        <v>1</v>
      </c>
      <c r="C564" s="27">
        <v>7804.0999999999995</v>
      </c>
      <c r="D564" s="28">
        <v>15649</v>
      </c>
      <c r="E564" s="30">
        <f t="shared" si="64"/>
        <v>7804.0999999999995</v>
      </c>
      <c r="F564" s="31">
        <v>77492.599999999991</v>
      </c>
      <c r="G564" s="5">
        <v>2</v>
      </c>
      <c r="H564" s="25">
        <v>0</v>
      </c>
      <c r="I564" s="12">
        <v>15649</v>
      </c>
      <c r="J564" s="12">
        <f t="shared" si="65"/>
        <v>0</v>
      </c>
      <c r="K564" s="19">
        <v>0</v>
      </c>
      <c r="L564" s="26">
        <v>3</v>
      </c>
      <c r="M564" s="27">
        <v>9658.5990000000002</v>
      </c>
      <c r="N564" s="28">
        <v>16727</v>
      </c>
      <c r="O564" s="28">
        <f t="shared" si="66"/>
        <v>9658.5990000000002</v>
      </c>
      <c r="P564" s="35">
        <v>97757.937000000034</v>
      </c>
      <c r="Q564" s="14">
        <f t="shared" si="67"/>
        <v>17462.699000000001</v>
      </c>
      <c r="R564" s="14">
        <f t="shared" si="68"/>
        <v>17462.699000000001</v>
      </c>
      <c r="S564" s="39">
        <f>F564+K564+P564</f>
        <v>175250.53700000001</v>
      </c>
      <c r="T564" s="13">
        <f>SUM(Q535:Q564)/SUM(S535:S564)</f>
        <v>0.10721565293895251</v>
      </c>
      <c r="U564" s="13">
        <f>SUM(R535:R564)/SUM(S535:S564)</f>
        <v>0.1046931032447545</v>
      </c>
      <c r="V564" s="13">
        <v>9.6000000000000002E-2</v>
      </c>
      <c r="W564" s="51">
        <f t="shared" si="69"/>
        <v>9.6000000000000002E-2</v>
      </c>
      <c r="X564" s="47">
        <f>S564*W564</f>
        <v>16824.051552000001</v>
      </c>
      <c r="Y564" s="11">
        <f>F564*$W564</f>
        <v>7439.2895999999992</v>
      </c>
      <c r="Z564" s="11">
        <f>K564*$W564</f>
        <v>0</v>
      </c>
      <c r="AA564" s="11">
        <f>P564*$W564</f>
        <v>9384.7619520000044</v>
      </c>
    </row>
    <row r="565" spans="1:27" ht="15" x14ac:dyDescent="0.25">
      <c r="A565" s="9">
        <v>44814</v>
      </c>
      <c r="B565" s="26">
        <v>1</v>
      </c>
      <c r="C565" s="27">
        <v>7855.0000000000009</v>
      </c>
      <c r="D565" s="28">
        <v>15649</v>
      </c>
      <c r="E565" s="30">
        <f t="shared" si="64"/>
        <v>7855.0000000000009</v>
      </c>
      <c r="F565" s="31">
        <v>77088.399999999994</v>
      </c>
      <c r="G565" s="5">
        <v>2</v>
      </c>
      <c r="H565" s="25">
        <v>0</v>
      </c>
      <c r="I565" s="12">
        <v>15649</v>
      </c>
      <c r="J565" s="12">
        <f t="shared" si="65"/>
        <v>0</v>
      </c>
      <c r="K565" s="19">
        <v>0</v>
      </c>
      <c r="L565" s="26">
        <v>3</v>
      </c>
      <c r="M565" s="27">
        <v>9641.4160000000011</v>
      </c>
      <c r="N565" s="28">
        <v>16727</v>
      </c>
      <c r="O565" s="28">
        <f t="shared" si="66"/>
        <v>9641.4160000000011</v>
      </c>
      <c r="P565" s="35">
        <v>96581.047000000006</v>
      </c>
      <c r="Q565" s="14">
        <f t="shared" si="67"/>
        <v>17496.416000000001</v>
      </c>
      <c r="R565" s="14">
        <f t="shared" si="68"/>
        <v>17496.416000000001</v>
      </c>
      <c r="S565" s="39">
        <f>F565+K565+P565</f>
        <v>173669.44699999999</v>
      </c>
      <c r="T565" s="13">
        <f>SUM(Q536:Q565)/SUM(S536:S565)</f>
        <v>0.10723147410781066</v>
      </c>
      <c r="U565" s="13">
        <f>SUM(R536:R565)/SUM(S536:S565)</f>
        <v>0.10473640046096222</v>
      </c>
      <c r="V565" s="13">
        <v>9.6000000000000002E-2</v>
      </c>
      <c r="W565" s="51">
        <f t="shared" si="69"/>
        <v>9.6000000000000002E-2</v>
      </c>
      <c r="X565" s="47">
        <f>S565*W565</f>
        <v>16672.266911999999</v>
      </c>
      <c r="Y565" s="11">
        <f>F565*$W565</f>
        <v>7400.4863999999998</v>
      </c>
      <c r="Z565" s="11">
        <f>K565*$W565</f>
        <v>0</v>
      </c>
      <c r="AA565" s="11">
        <f>P565*$W565</f>
        <v>9271.7805120000012</v>
      </c>
    </row>
    <row r="566" spans="1:27" ht="15" x14ac:dyDescent="0.25">
      <c r="A566" s="9">
        <v>44815</v>
      </c>
      <c r="B566" s="26">
        <v>1</v>
      </c>
      <c r="C566" s="27">
        <v>6099.3000000000011</v>
      </c>
      <c r="D566" s="28">
        <v>15649</v>
      </c>
      <c r="E566" s="30">
        <f t="shared" si="64"/>
        <v>6099.3000000000011</v>
      </c>
      <c r="F566" s="31">
        <v>56140.299999999996</v>
      </c>
      <c r="G566" s="5">
        <v>2</v>
      </c>
      <c r="H566" s="25">
        <v>0</v>
      </c>
      <c r="I566" s="12">
        <v>15649</v>
      </c>
      <c r="J566" s="12">
        <f t="shared" si="65"/>
        <v>0</v>
      </c>
      <c r="K566" s="19">
        <v>0</v>
      </c>
      <c r="L566" s="26">
        <v>3</v>
      </c>
      <c r="M566" s="27">
        <v>10632.676000000003</v>
      </c>
      <c r="N566" s="28">
        <v>16727</v>
      </c>
      <c r="O566" s="28">
        <f t="shared" si="66"/>
        <v>10632.676000000003</v>
      </c>
      <c r="P566" s="35">
        <v>108294.717</v>
      </c>
      <c r="Q566" s="14">
        <f t="shared" si="67"/>
        <v>16731.976000000002</v>
      </c>
      <c r="R566" s="14">
        <f t="shared" si="68"/>
        <v>16731.976000000002</v>
      </c>
      <c r="S566" s="39">
        <f>F566+K566+P566</f>
        <v>164435.01699999999</v>
      </c>
      <c r="T566" s="13">
        <f>SUM(Q537:Q566)/SUM(S537:S566)</f>
        <v>0.10731461001647193</v>
      </c>
      <c r="U566" s="13">
        <f>SUM(R537:R566)/SUM(S537:S566)</f>
        <v>0.10484195732959707</v>
      </c>
      <c r="V566" s="13">
        <v>9.6000000000000002E-2</v>
      </c>
      <c r="W566" s="51">
        <f t="shared" si="69"/>
        <v>9.6000000000000002E-2</v>
      </c>
      <c r="X566" s="47">
        <f>S566*W566</f>
        <v>15785.761632</v>
      </c>
      <c r="Y566" s="11">
        <f>F566*$W566</f>
        <v>5389.4687999999996</v>
      </c>
      <c r="Z566" s="11">
        <f>K566*$W566</f>
        <v>0</v>
      </c>
      <c r="AA566" s="11">
        <f>P566*$W566</f>
        <v>10396.292832000001</v>
      </c>
    </row>
    <row r="567" spans="1:27" ht="15" x14ac:dyDescent="0.25">
      <c r="A567" s="9">
        <v>44816</v>
      </c>
      <c r="B567" s="26">
        <v>1</v>
      </c>
      <c r="C567" s="27">
        <v>0</v>
      </c>
      <c r="D567" s="28">
        <v>15649</v>
      </c>
      <c r="E567" s="28">
        <f t="shared" si="64"/>
        <v>0</v>
      </c>
      <c r="F567" s="29">
        <v>0</v>
      </c>
      <c r="G567" s="5">
        <v>2</v>
      </c>
      <c r="H567" s="25">
        <v>0</v>
      </c>
      <c r="I567" s="12">
        <v>15649</v>
      </c>
      <c r="J567" s="12">
        <f t="shared" si="65"/>
        <v>0</v>
      </c>
      <c r="K567" s="19">
        <v>0</v>
      </c>
      <c r="L567" s="26">
        <v>3</v>
      </c>
      <c r="M567" s="27">
        <v>13056.205000000002</v>
      </c>
      <c r="N567" s="28">
        <v>16727</v>
      </c>
      <c r="O567" s="28">
        <f t="shared" si="66"/>
        <v>13056.205000000002</v>
      </c>
      <c r="P567" s="35">
        <v>136951.67000000001</v>
      </c>
      <c r="Q567" s="14">
        <f t="shared" si="67"/>
        <v>13056.205000000002</v>
      </c>
      <c r="R567" s="14">
        <f t="shared" si="68"/>
        <v>13056.205000000002</v>
      </c>
      <c r="S567" s="39">
        <f>F567+K567+P567</f>
        <v>136951.67000000001</v>
      </c>
      <c r="T567" s="13">
        <f>SUM(Q538:Q567)/SUM(S538:S567)</f>
        <v>0.10722986711670814</v>
      </c>
      <c r="U567" s="13">
        <f>SUM(R538:R567)/SUM(S538:S567)</f>
        <v>0.10476487733591852</v>
      </c>
      <c r="V567" s="13">
        <v>9.6000000000000002E-2</v>
      </c>
      <c r="W567" s="51">
        <f t="shared" si="69"/>
        <v>9.6000000000000002E-2</v>
      </c>
      <c r="X567" s="47">
        <f>S567*W567</f>
        <v>13147.360320000002</v>
      </c>
      <c r="Y567" s="11">
        <f>F567*$W567</f>
        <v>0</v>
      </c>
      <c r="Z567" s="11">
        <f>K567*$W567</f>
        <v>0</v>
      </c>
      <c r="AA567" s="11">
        <f>P567*$W567</f>
        <v>13147.360320000002</v>
      </c>
    </row>
    <row r="568" spans="1:27" ht="15" x14ac:dyDescent="0.25">
      <c r="A568" s="9">
        <v>44817</v>
      </c>
      <c r="B568" s="26">
        <v>1</v>
      </c>
      <c r="C568" s="27">
        <v>0</v>
      </c>
      <c r="D568" s="28">
        <v>15649</v>
      </c>
      <c r="E568" s="28">
        <f t="shared" si="64"/>
        <v>0</v>
      </c>
      <c r="F568" s="29">
        <v>0</v>
      </c>
      <c r="G568" s="5">
        <v>2</v>
      </c>
      <c r="H568" s="25">
        <v>0</v>
      </c>
      <c r="I568" s="12">
        <v>15649</v>
      </c>
      <c r="J568" s="12">
        <f t="shared" si="65"/>
        <v>0</v>
      </c>
      <c r="K568" s="19">
        <v>0</v>
      </c>
      <c r="L568" s="26">
        <v>3</v>
      </c>
      <c r="M568" s="27">
        <v>10323.932999999999</v>
      </c>
      <c r="N568" s="28">
        <v>16727</v>
      </c>
      <c r="O568" s="28">
        <f t="shared" si="66"/>
        <v>10323.932999999999</v>
      </c>
      <c r="P568" s="35">
        <v>105071.06800000001</v>
      </c>
      <c r="Q568" s="14">
        <f t="shared" si="67"/>
        <v>10323.932999999999</v>
      </c>
      <c r="R568" s="14">
        <f t="shared" si="68"/>
        <v>10323.932999999999</v>
      </c>
      <c r="S568" s="39">
        <f>F568+K568+P568</f>
        <v>105071.06800000001</v>
      </c>
      <c r="T568" s="13">
        <f>SUM(Q539:Q568)/SUM(S539:S568)</f>
        <v>0.10731858062823657</v>
      </c>
      <c r="U568" s="13">
        <f>SUM(R539:R568)/SUM(S539:S568)</f>
        <v>0.10484270784804885</v>
      </c>
      <c r="V568" s="13">
        <v>9.6000000000000002E-2</v>
      </c>
      <c r="W568" s="51">
        <f t="shared" si="69"/>
        <v>9.6000000000000002E-2</v>
      </c>
      <c r="X568" s="47">
        <f>S568*W568</f>
        <v>10086.822528000002</v>
      </c>
      <c r="Y568" s="11">
        <f>F568*$W568</f>
        <v>0</v>
      </c>
      <c r="Z568" s="11">
        <f>K568*$W568</f>
        <v>0</v>
      </c>
      <c r="AA568" s="11">
        <f>P568*$W568</f>
        <v>10086.822528000002</v>
      </c>
    </row>
    <row r="569" spans="1:27" ht="15" x14ac:dyDescent="0.25">
      <c r="A569" s="9">
        <v>44818</v>
      </c>
      <c r="B569" s="26">
        <v>1</v>
      </c>
      <c r="C569" s="27">
        <v>0</v>
      </c>
      <c r="D569" s="28">
        <v>15649</v>
      </c>
      <c r="E569" s="28">
        <f t="shared" si="64"/>
        <v>0</v>
      </c>
      <c r="F569" s="29">
        <v>0</v>
      </c>
      <c r="G569" s="5">
        <v>2</v>
      </c>
      <c r="H569" s="25">
        <v>621</v>
      </c>
      <c r="I569" s="12">
        <v>15649</v>
      </c>
      <c r="J569" s="17">
        <f t="shared" si="65"/>
        <v>621</v>
      </c>
      <c r="K569" s="19">
        <v>3442.2</v>
      </c>
      <c r="L569" s="26">
        <v>3</v>
      </c>
      <c r="M569" s="27">
        <v>10909.769</v>
      </c>
      <c r="N569" s="28">
        <v>16727</v>
      </c>
      <c r="O569" s="28">
        <f t="shared" si="66"/>
        <v>10909.769</v>
      </c>
      <c r="P569" s="35">
        <v>114134.484</v>
      </c>
      <c r="Q569" s="14">
        <f t="shared" si="67"/>
        <v>11530.769</v>
      </c>
      <c r="R569" s="14">
        <f t="shared" si="68"/>
        <v>11530.769</v>
      </c>
      <c r="S569" s="39">
        <f>F569+K569+P569</f>
        <v>117576.68399999999</v>
      </c>
      <c r="T569" s="13">
        <f>SUM(Q540:Q569)/SUM(S540:S569)</f>
        <v>0.10738866222164185</v>
      </c>
      <c r="U569" s="13">
        <f>SUM(R540:R569)/SUM(S540:S569)</f>
        <v>0.10490824840886466</v>
      </c>
      <c r="V569" s="13">
        <v>9.6000000000000002E-2</v>
      </c>
      <c r="W569" s="51">
        <f t="shared" si="69"/>
        <v>9.6000000000000002E-2</v>
      </c>
      <c r="X569" s="47">
        <f>S569*W569</f>
        <v>11287.361664</v>
      </c>
      <c r="Y569" s="11">
        <f>F569*$W569</f>
        <v>0</v>
      </c>
      <c r="Z569" s="11">
        <f>K569*$W569</f>
        <v>330.45119999999997</v>
      </c>
      <c r="AA569" s="11">
        <f>P569*$W569</f>
        <v>10956.910464000001</v>
      </c>
    </row>
    <row r="570" spans="1:27" ht="15" x14ac:dyDescent="0.25">
      <c r="A570" s="9">
        <v>44819</v>
      </c>
      <c r="B570" s="26">
        <v>1</v>
      </c>
      <c r="C570" s="27">
        <v>0</v>
      </c>
      <c r="D570" s="28">
        <v>15649</v>
      </c>
      <c r="E570" s="28">
        <f t="shared" si="64"/>
        <v>0</v>
      </c>
      <c r="F570" s="29">
        <v>0</v>
      </c>
      <c r="G570" s="5">
        <v>2</v>
      </c>
      <c r="H570" s="25">
        <v>12379</v>
      </c>
      <c r="I570" s="12">
        <v>15649</v>
      </c>
      <c r="J570" s="17">
        <f t="shared" si="65"/>
        <v>12379</v>
      </c>
      <c r="K570" s="19">
        <v>72774.500000000015</v>
      </c>
      <c r="L570" s="26">
        <v>3</v>
      </c>
      <c r="M570" s="27">
        <v>8910.1460000000006</v>
      </c>
      <c r="N570" s="28">
        <v>16727</v>
      </c>
      <c r="O570" s="28">
        <f t="shared" si="66"/>
        <v>8910.1460000000006</v>
      </c>
      <c r="P570" s="35">
        <v>89476.546999999991</v>
      </c>
      <c r="Q570" s="14">
        <f t="shared" si="67"/>
        <v>21289.146000000001</v>
      </c>
      <c r="R570" s="14">
        <f t="shared" si="68"/>
        <v>21289.146000000001</v>
      </c>
      <c r="S570" s="39">
        <f>F570+K570+P570</f>
        <v>162251.04700000002</v>
      </c>
      <c r="T570" s="13">
        <f>SUM(Q541:Q570)/SUM(S541:S570)</f>
        <v>0.10853145910935869</v>
      </c>
      <c r="U570" s="13">
        <f>SUM(R541:R570)/SUM(S541:S570)</f>
        <v>0.10607099449099328</v>
      </c>
      <c r="V570" s="13">
        <v>9.6000000000000002E-2</v>
      </c>
      <c r="W570" s="51">
        <f t="shared" si="69"/>
        <v>9.6000000000000002E-2</v>
      </c>
      <c r="X570" s="47">
        <f>S570*W570</f>
        <v>15576.100512000003</v>
      </c>
      <c r="Y570" s="11">
        <f>F570*$W570</f>
        <v>0</v>
      </c>
      <c r="Z570" s="11">
        <f>K570*$W570</f>
        <v>6986.3520000000017</v>
      </c>
      <c r="AA570" s="11">
        <f>P570*$W570</f>
        <v>8589.7485120000001</v>
      </c>
    </row>
    <row r="571" spans="1:27" ht="15" x14ac:dyDescent="0.25">
      <c r="A571" s="9">
        <v>44820</v>
      </c>
      <c r="B571" s="26">
        <v>1</v>
      </c>
      <c r="C571" s="27">
        <v>0</v>
      </c>
      <c r="D571" s="28">
        <v>15649</v>
      </c>
      <c r="E571" s="28">
        <f t="shared" si="64"/>
        <v>0</v>
      </c>
      <c r="F571" s="29">
        <v>0</v>
      </c>
      <c r="G571" s="5">
        <v>2</v>
      </c>
      <c r="H571" s="25">
        <v>10834.299999999997</v>
      </c>
      <c r="I571" s="12">
        <v>15649</v>
      </c>
      <c r="J571" s="17">
        <f t="shared" si="65"/>
        <v>10834.299999999997</v>
      </c>
      <c r="K571" s="19">
        <v>102571.79999999997</v>
      </c>
      <c r="L571" s="26">
        <v>3</v>
      </c>
      <c r="M571" s="27">
        <v>8919.4229999999989</v>
      </c>
      <c r="N571" s="28">
        <v>16727</v>
      </c>
      <c r="O571" s="28">
        <f t="shared" si="66"/>
        <v>8919.4229999999989</v>
      </c>
      <c r="P571" s="35">
        <v>89712.634999999995</v>
      </c>
      <c r="Q571" s="14">
        <f t="shared" si="67"/>
        <v>19753.722999999998</v>
      </c>
      <c r="R571" s="14">
        <f t="shared" si="68"/>
        <v>19753.722999999998</v>
      </c>
      <c r="S571" s="39">
        <f>F571+K571+P571</f>
        <v>192284.43499999997</v>
      </c>
      <c r="T571" s="13">
        <f>SUM(Q542:Q571)/SUM(S542:S571)</f>
        <v>0.10861818192690245</v>
      </c>
      <c r="U571" s="13">
        <f>SUM(R542:R571)/SUM(S542:S571)</f>
        <v>0.10619279613482116</v>
      </c>
      <c r="V571" s="13">
        <v>9.6000000000000002E-2</v>
      </c>
      <c r="W571" s="51">
        <f t="shared" si="69"/>
        <v>9.6000000000000002E-2</v>
      </c>
      <c r="X571" s="47">
        <f>S571*W571</f>
        <v>18459.305759999996</v>
      </c>
      <c r="Y571" s="11">
        <f>F571*$W571</f>
        <v>0</v>
      </c>
      <c r="Z571" s="11">
        <f>K571*$W571</f>
        <v>9846.8927999999978</v>
      </c>
      <c r="AA571" s="11">
        <f>P571*$W571</f>
        <v>8612.4129599999997</v>
      </c>
    </row>
    <row r="572" spans="1:27" ht="15" x14ac:dyDescent="0.25">
      <c r="A572" s="9">
        <v>44821</v>
      </c>
      <c r="B572" s="26">
        <v>1</v>
      </c>
      <c r="C572" s="27">
        <v>0</v>
      </c>
      <c r="D572" s="28">
        <v>15649</v>
      </c>
      <c r="E572" s="28">
        <f t="shared" si="64"/>
        <v>0</v>
      </c>
      <c r="F572" s="29">
        <v>0</v>
      </c>
      <c r="G572" s="5">
        <v>2</v>
      </c>
      <c r="H572" s="25">
        <v>9410.3000000000011</v>
      </c>
      <c r="I572" s="12">
        <v>15649</v>
      </c>
      <c r="J572" s="17">
        <f t="shared" si="65"/>
        <v>9410.3000000000011</v>
      </c>
      <c r="K572" s="19">
        <v>94198.300000000017</v>
      </c>
      <c r="L572" s="26">
        <v>3</v>
      </c>
      <c r="M572" s="27">
        <v>9025.9279999999999</v>
      </c>
      <c r="N572" s="28">
        <v>16727</v>
      </c>
      <c r="O572" s="28">
        <f t="shared" si="66"/>
        <v>9025.9279999999999</v>
      </c>
      <c r="P572" s="35">
        <v>90248.495999999985</v>
      </c>
      <c r="Q572" s="14">
        <f t="shared" si="67"/>
        <v>18436.228000000003</v>
      </c>
      <c r="R572" s="14">
        <f t="shared" si="68"/>
        <v>18436.228000000003</v>
      </c>
      <c r="S572" s="39">
        <f>F572+K572+P572</f>
        <v>184446.796</v>
      </c>
      <c r="T572" s="13">
        <f>SUM(Q543:Q572)/SUM(S543:S572)</f>
        <v>0.10859837986112232</v>
      </c>
      <c r="U572" s="13">
        <f>SUM(R543:R572)/SUM(S543:S572)</f>
        <v>0.10620262309769833</v>
      </c>
      <c r="V572" s="13">
        <v>9.6000000000000002E-2</v>
      </c>
      <c r="W572" s="51">
        <f t="shared" si="69"/>
        <v>9.6000000000000002E-2</v>
      </c>
      <c r="X572" s="47">
        <f>S572*W572</f>
        <v>17706.892415999999</v>
      </c>
      <c r="Y572" s="11">
        <f>F572*$W572</f>
        <v>0</v>
      </c>
      <c r="Z572" s="11">
        <f>K572*$W572</f>
        <v>9043.0368000000017</v>
      </c>
      <c r="AA572" s="11">
        <f>P572*$W572</f>
        <v>8663.8556159999989</v>
      </c>
    </row>
    <row r="573" spans="1:27" ht="15" x14ac:dyDescent="0.25">
      <c r="A573" s="9">
        <v>44822</v>
      </c>
      <c r="B573" s="26">
        <v>1</v>
      </c>
      <c r="C573" s="27">
        <v>0</v>
      </c>
      <c r="D573" s="28">
        <v>15649</v>
      </c>
      <c r="E573" s="28">
        <f t="shared" si="64"/>
        <v>0</v>
      </c>
      <c r="F573" s="29">
        <v>0</v>
      </c>
      <c r="G573" s="5">
        <v>2</v>
      </c>
      <c r="H573" s="25">
        <v>10006.900000000001</v>
      </c>
      <c r="I573" s="12">
        <v>15649</v>
      </c>
      <c r="J573" s="17">
        <f t="shared" si="65"/>
        <v>10006.900000000001</v>
      </c>
      <c r="K573" s="19">
        <v>96565.299999999974</v>
      </c>
      <c r="L573" s="26">
        <v>3</v>
      </c>
      <c r="M573" s="27">
        <v>9119.9290000000019</v>
      </c>
      <c r="N573" s="28">
        <v>16727</v>
      </c>
      <c r="O573" s="28">
        <f t="shared" si="66"/>
        <v>9119.9290000000019</v>
      </c>
      <c r="P573" s="35">
        <v>91479.203999999983</v>
      </c>
      <c r="Q573" s="14">
        <f t="shared" si="67"/>
        <v>19126.829000000005</v>
      </c>
      <c r="R573" s="14">
        <f t="shared" si="68"/>
        <v>19126.829000000005</v>
      </c>
      <c r="S573" s="39">
        <f>F573+K573+P573</f>
        <v>188044.50399999996</v>
      </c>
      <c r="T573" s="13">
        <f>SUM(Q544:Q573)/SUM(S544:S573)</f>
        <v>0.10862839990932036</v>
      </c>
      <c r="U573" s="13">
        <f>SUM(R544:R573)/SUM(S544:S573)</f>
        <v>0.10626382951299951</v>
      </c>
      <c r="V573" s="13">
        <v>9.6000000000000002E-2</v>
      </c>
      <c r="W573" s="51">
        <f t="shared" si="69"/>
        <v>9.6000000000000002E-2</v>
      </c>
      <c r="X573" s="47">
        <f>S573*W573</f>
        <v>18052.272383999996</v>
      </c>
      <c r="Y573" s="11">
        <f>F573*$W573</f>
        <v>0</v>
      </c>
      <c r="Z573" s="11">
        <f>K573*$W573</f>
        <v>9270.268799999998</v>
      </c>
      <c r="AA573" s="11">
        <f>P573*$W573</f>
        <v>8782.0035839999982</v>
      </c>
    </row>
    <row r="574" spans="1:27" ht="15" x14ac:dyDescent="0.25">
      <c r="A574" s="9">
        <v>44823</v>
      </c>
      <c r="B574" s="26">
        <v>1</v>
      </c>
      <c r="C574" s="27">
        <v>0</v>
      </c>
      <c r="D574" s="28">
        <v>15649</v>
      </c>
      <c r="E574" s="28">
        <f t="shared" si="64"/>
        <v>0</v>
      </c>
      <c r="F574" s="29">
        <v>0</v>
      </c>
      <c r="G574" s="5">
        <v>2</v>
      </c>
      <c r="H574" s="25">
        <v>9723.5999999999985</v>
      </c>
      <c r="I574" s="12">
        <v>15649</v>
      </c>
      <c r="J574" s="17">
        <f t="shared" si="65"/>
        <v>9723.5999999999985</v>
      </c>
      <c r="K574" s="19">
        <v>96989.8</v>
      </c>
      <c r="L574" s="26">
        <v>3</v>
      </c>
      <c r="M574" s="27">
        <v>9201.5320000000011</v>
      </c>
      <c r="N574" s="28">
        <v>16727</v>
      </c>
      <c r="O574" s="28">
        <f t="shared" si="66"/>
        <v>9201.5320000000011</v>
      </c>
      <c r="P574" s="35">
        <v>92449.040999999997</v>
      </c>
      <c r="Q574" s="14">
        <f t="shared" si="67"/>
        <v>18925.131999999998</v>
      </c>
      <c r="R574" s="14">
        <f t="shared" si="68"/>
        <v>18925.131999999998</v>
      </c>
      <c r="S574" s="39">
        <f>F574+K574+P574</f>
        <v>189438.84100000001</v>
      </c>
      <c r="T574" s="13">
        <f>SUM(Q545:Q574)/SUM(S545:S574)</f>
        <v>0.108501330867498</v>
      </c>
      <c r="U574" s="13">
        <f>SUM(R545:R574)/SUM(S545:S574)</f>
        <v>0.10617544266876035</v>
      </c>
      <c r="V574" s="13">
        <v>9.6000000000000002E-2</v>
      </c>
      <c r="W574" s="51">
        <f t="shared" si="69"/>
        <v>9.6000000000000002E-2</v>
      </c>
      <c r="X574" s="47">
        <f>S574*W574</f>
        <v>18186.128736000002</v>
      </c>
      <c r="Y574" s="11">
        <f>F574*$W574</f>
        <v>0</v>
      </c>
      <c r="Z574" s="11">
        <f>K574*$W574</f>
        <v>9311.0208000000002</v>
      </c>
      <c r="AA574" s="11">
        <f>P574*$W574</f>
        <v>8875.1079360000003</v>
      </c>
    </row>
    <row r="575" spans="1:27" ht="15" x14ac:dyDescent="0.25">
      <c r="A575" s="9">
        <v>44824</v>
      </c>
      <c r="B575" s="26">
        <v>1</v>
      </c>
      <c r="C575" s="27">
        <v>0</v>
      </c>
      <c r="D575" s="28">
        <v>15649</v>
      </c>
      <c r="E575" s="28">
        <f t="shared" si="64"/>
        <v>0</v>
      </c>
      <c r="F575" s="29">
        <v>0</v>
      </c>
      <c r="G575" s="5">
        <v>2</v>
      </c>
      <c r="H575" s="25">
        <v>9817.1</v>
      </c>
      <c r="I575" s="12">
        <v>15649</v>
      </c>
      <c r="J575" s="17">
        <f t="shared" si="65"/>
        <v>9817.1</v>
      </c>
      <c r="K575" s="19">
        <v>95585</v>
      </c>
      <c r="L575" s="26">
        <v>3</v>
      </c>
      <c r="M575" s="27">
        <v>9229.7030000000013</v>
      </c>
      <c r="N575" s="28">
        <v>16727</v>
      </c>
      <c r="O575" s="28">
        <f t="shared" si="66"/>
        <v>9229.7030000000013</v>
      </c>
      <c r="P575" s="35">
        <v>92068.578999999998</v>
      </c>
      <c r="Q575" s="14">
        <f t="shared" si="67"/>
        <v>19046.803</v>
      </c>
      <c r="R575" s="14">
        <f t="shared" si="68"/>
        <v>19046.803</v>
      </c>
      <c r="S575" s="39">
        <f>F575+K575+P575</f>
        <v>187653.579</v>
      </c>
      <c r="T575" s="13">
        <f>SUM(Q546:Q575)/SUM(S546:S575)</f>
        <v>0.10856878320608103</v>
      </c>
      <c r="U575" s="13">
        <f>SUM(R546:R575)/SUM(S546:S575)</f>
        <v>0.10628683482454299</v>
      </c>
      <c r="V575" s="13">
        <v>9.6000000000000002E-2</v>
      </c>
      <c r="W575" s="51">
        <f t="shared" si="69"/>
        <v>9.6000000000000002E-2</v>
      </c>
      <c r="X575" s="47">
        <f>S575*W575</f>
        <v>18014.743584</v>
      </c>
      <c r="Y575" s="11">
        <f>F575*$W575</f>
        <v>0</v>
      </c>
      <c r="Z575" s="11">
        <f>K575*$W575</f>
        <v>9176.16</v>
      </c>
      <c r="AA575" s="11">
        <f>P575*$W575</f>
        <v>8838.583584</v>
      </c>
    </row>
    <row r="576" spans="1:27" ht="15" x14ac:dyDescent="0.25">
      <c r="A576" s="9">
        <v>44825</v>
      </c>
      <c r="B576" s="26">
        <v>1</v>
      </c>
      <c r="C576" s="27">
        <v>0</v>
      </c>
      <c r="D576" s="28">
        <v>15649</v>
      </c>
      <c r="E576" s="28">
        <f t="shared" si="64"/>
        <v>0</v>
      </c>
      <c r="F576" s="29">
        <v>0</v>
      </c>
      <c r="G576" s="5">
        <v>2</v>
      </c>
      <c r="H576" s="25">
        <v>9898.5</v>
      </c>
      <c r="I576" s="12">
        <v>15649</v>
      </c>
      <c r="J576" s="17">
        <f t="shared" si="65"/>
        <v>9898.5</v>
      </c>
      <c r="K576" s="19">
        <v>97759.099999999977</v>
      </c>
      <c r="L576" s="26">
        <v>3</v>
      </c>
      <c r="M576" s="27">
        <v>9289.393</v>
      </c>
      <c r="N576" s="28">
        <v>16727</v>
      </c>
      <c r="O576" s="28">
        <f t="shared" si="66"/>
        <v>9289.393</v>
      </c>
      <c r="P576" s="35">
        <v>93734.382999999987</v>
      </c>
      <c r="Q576" s="14">
        <f t="shared" si="67"/>
        <v>19187.893</v>
      </c>
      <c r="R576" s="14">
        <f t="shared" si="68"/>
        <v>19187.893</v>
      </c>
      <c r="S576" s="39">
        <f>F576+K576+P576</f>
        <v>191493.48299999995</v>
      </c>
      <c r="T576" s="13">
        <f>SUM(Q547:Q576)/SUM(S547:S576)</f>
        <v>0.10852385064747057</v>
      </c>
      <c r="U576" s="13">
        <f>SUM(R547:R576)/SUM(S547:S576)</f>
        <v>0.10627786731120939</v>
      </c>
      <c r="V576" s="13">
        <v>9.6000000000000002E-2</v>
      </c>
      <c r="W576" s="51">
        <f t="shared" si="69"/>
        <v>9.6000000000000002E-2</v>
      </c>
      <c r="X576" s="47">
        <f>S576*W576</f>
        <v>18383.374367999997</v>
      </c>
      <c r="Y576" s="11">
        <f>F576*$W576</f>
        <v>0</v>
      </c>
      <c r="Z576" s="11">
        <f>K576*$W576</f>
        <v>9384.8735999999972</v>
      </c>
      <c r="AA576" s="11">
        <f>P576*$W576</f>
        <v>8998.5007679999981</v>
      </c>
    </row>
    <row r="577" spans="1:27" ht="15" x14ac:dyDescent="0.25">
      <c r="A577" s="9">
        <v>44826</v>
      </c>
      <c r="B577" s="26">
        <v>1</v>
      </c>
      <c r="C577" s="27">
        <v>0</v>
      </c>
      <c r="D577" s="28">
        <v>15649</v>
      </c>
      <c r="E577" s="28">
        <f t="shared" si="64"/>
        <v>0</v>
      </c>
      <c r="F577" s="29">
        <v>0</v>
      </c>
      <c r="G577" s="5">
        <v>2</v>
      </c>
      <c r="H577" s="25">
        <v>9816.2000000000025</v>
      </c>
      <c r="I577" s="12">
        <v>15649</v>
      </c>
      <c r="J577" s="17">
        <f t="shared" si="65"/>
        <v>9816.2000000000025</v>
      </c>
      <c r="K577" s="19">
        <v>97449.5</v>
      </c>
      <c r="L577" s="26">
        <v>3</v>
      </c>
      <c r="M577" s="27">
        <v>8771.8750000000018</v>
      </c>
      <c r="N577" s="28">
        <v>16727</v>
      </c>
      <c r="O577" s="28">
        <f t="shared" si="66"/>
        <v>8771.8750000000018</v>
      </c>
      <c r="P577" s="35">
        <v>89055.316999999995</v>
      </c>
      <c r="Q577" s="14">
        <f t="shared" si="67"/>
        <v>18588.075000000004</v>
      </c>
      <c r="R577" s="14">
        <f t="shared" si="68"/>
        <v>18588.075000000004</v>
      </c>
      <c r="S577" s="39">
        <f>F577+K577+P577</f>
        <v>186504.81699999998</v>
      </c>
      <c r="T577" s="13">
        <f>SUM(Q548:Q577)/SUM(S548:S577)</f>
        <v>0.10848095114475814</v>
      </c>
      <c r="U577" s="13">
        <f>SUM(R548:R577)/SUM(S548:S577)</f>
        <v>0.10626657007903692</v>
      </c>
      <c r="V577" s="13">
        <v>9.6000000000000002E-2</v>
      </c>
      <c r="W577" s="51">
        <f t="shared" si="69"/>
        <v>9.6000000000000002E-2</v>
      </c>
      <c r="X577" s="47">
        <f>S577*W577</f>
        <v>17904.462432</v>
      </c>
      <c r="Y577" s="11">
        <f>F577*$W577</f>
        <v>0</v>
      </c>
      <c r="Z577" s="11">
        <f>K577*$W577</f>
        <v>9355.152</v>
      </c>
      <c r="AA577" s="11">
        <f>P577*$W577</f>
        <v>8549.3104320000002</v>
      </c>
    </row>
    <row r="578" spans="1:27" ht="15" x14ac:dyDescent="0.25">
      <c r="A578" s="9">
        <v>44827</v>
      </c>
      <c r="B578" s="26">
        <v>1</v>
      </c>
      <c r="C578" s="27">
        <v>0</v>
      </c>
      <c r="D578" s="28">
        <v>15649</v>
      </c>
      <c r="E578" s="28">
        <f t="shared" si="64"/>
        <v>0</v>
      </c>
      <c r="F578" s="29">
        <v>0</v>
      </c>
      <c r="G578" s="5">
        <v>2</v>
      </c>
      <c r="H578" s="25">
        <v>9457.1999999999989</v>
      </c>
      <c r="I578" s="12">
        <v>15649</v>
      </c>
      <c r="J578" s="17">
        <f t="shared" si="65"/>
        <v>9457.1999999999989</v>
      </c>
      <c r="K578" s="19">
        <v>93757.000000000029</v>
      </c>
      <c r="L578" s="26">
        <v>3</v>
      </c>
      <c r="M578" s="27">
        <v>311.56700000000001</v>
      </c>
      <c r="N578" s="28">
        <v>16727</v>
      </c>
      <c r="O578" s="28">
        <f t="shared" si="66"/>
        <v>311.56700000000001</v>
      </c>
      <c r="P578" s="35">
        <v>3527.2460000000001</v>
      </c>
      <c r="Q578" s="14">
        <f t="shared" si="67"/>
        <v>9768.7669999999998</v>
      </c>
      <c r="R578" s="14">
        <f t="shared" si="68"/>
        <v>9768.7669999999998</v>
      </c>
      <c r="S578" s="39">
        <f>F578+K578+P578</f>
        <v>97284.246000000028</v>
      </c>
      <c r="T578" s="13">
        <f>SUM(Q549:Q578)/SUM(S549:S578)</f>
        <v>0.10861966394092605</v>
      </c>
      <c r="U578" s="13">
        <f>SUM(R549:R578)/SUM(S549:S578)</f>
        <v>0.10639686690695022</v>
      </c>
      <c r="V578" s="13">
        <v>9.6000000000000002E-2</v>
      </c>
      <c r="W578" s="51">
        <f t="shared" si="69"/>
        <v>9.6000000000000002E-2</v>
      </c>
      <c r="X578" s="47">
        <f>S578*W578</f>
        <v>9339.2876160000033</v>
      </c>
      <c r="Y578" s="11">
        <f>F578*$W578</f>
        <v>0</v>
      </c>
      <c r="Z578" s="11">
        <f>K578*$W578</f>
        <v>9000.6720000000023</v>
      </c>
      <c r="AA578" s="11">
        <f>P578*$W578</f>
        <v>338.61561599999999</v>
      </c>
    </row>
    <row r="579" spans="1:27" ht="15" x14ac:dyDescent="0.25">
      <c r="A579" s="9">
        <v>44828</v>
      </c>
      <c r="B579" s="26">
        <v>1</v>
      </c>
      <c r="C579" s="27">
        <v>0</v>
      </c>
      <c r="D579" s="28">
        <v>15649</v>
      </c>
      <c r="E579" s="28">
        <f t="shared" si="64"/>
        <v>0</v>
      </c>
      <c r="F579" s="29">
        <v>0</v>
      </c>
      <c r="G579" s="5">
        <v>2</v>
      </c>
      <c r="H579" s="25">
        <v>9309.7000000000007</v>
      </c>
      <c r="I579" s="12">
        <v>15649</v>
      </c>
      <c r="J579" s="17">
        <f t="shared" si="65"/>
        <v>9309.7000000000007</v>
      </c>
      <c r="K579" s="19">
        <v>92453.700000000026</v>
      </c>
      <c r="L579" s="26">
        <v>3</v>
      </c>
      <c r="M579" s="27">
        <v>0</v>
      </c>
      <c r="N579" s="28">
        <v>16727</v>
      </c>
      <c r="O579" s="28">
        <f t="shared" si="66"/>
        <v>0</v>
      </c>
      <c r="P579" s="35">
        <v>0</v>
      </c>
      <c r="Q579" s="14">
        <f t="shared" si="67"/>
        <v>9309.7000000000007</v>
      </c>
      <c r="R579" s="14">
        <f t="shared" si="68"/>
        <v>9309.7000000000007</v>
      </c>
      <c r="S579" s="39">
        <f>F579+K579+P579</f>
        <v>92453.700000000026</v>
      </c>
      <c r="T579" s="13">
        <f>SUM(Q550:Q579)/SUM(S550:S579)</f>
        <v>0.10860501620718682</v>
      </c>
      <c r="U579" s="13">
        <f>SUM(R550:R579)/SUM(S550:S579)</f>
        <v>0.1063696971987287</v>
      </c>
      <c r="V579" s="13">
        <v>9.6000000000000002E-2</v>
      </c>
      <c r="W579" s="51">
        <f t="shared" si="69"/>
        <v>9.6000000000000002E-2</v>
      </c>
      <c r="X579" s="47">
        <f>S579*W579</f>
        <v>8875.5552000000025</v>
      </c>
      <c r="Y579" s="11">
        <f>F579*$W579</f>
        <v>0</v>
      </c>
      <c r="Z579" s="11">
        <f>K579*$W579</f>
        <v>8875.5552000000025</v>
      </c>
      <c r="AA579" s="11">
        <f>P579*$W579</f>
        <v>0</v>
      </c>
    </row>
    <row r="580" spans="1:27" ht="15" x14ac:dyDescent="0.25">
      <c r="A580" s="9">
        <v>44829</v>
      </c>
      <c r="B580" s="26">
        <v>1</v>
      </c>
      <c r="C580" s="27">
        <v>0</v>
      </c>
      <c r="D580" s="28">
        <v>15649</v>
      </c>
      <c r="E580" s="28">
        <f t="shared" si="64"/>
        <v>0</v>
      </c>
      <c r="F580" s="29">
        <v>0</v>
      </c>
      <c r="G580" s="5">
        <v>2</v>
      </c>
      <c r="H580" s="25">
        <v>9294.9999999999982</v>
      </c>
      <c r="I580" s="12">
        <v>15649</v>
      </c>
      <c r="J580" s="17">
        <f t="shared" si="65"/>
        <v>9294.9999999999982</v>
      </c>
      <c r="K580" s="19">
        <v>91749.1</v>
      </c>
      <c r="L580" s="26">
        <v>3</v>
      </c>
      <c r="M580" s="27">
        <v>0</v>
      </c>
      <c r="N580" s="28">
        <v>16727</v>
      </c>
      <c r="O580" s="28">
        <f t="shared" si="66"/>
        <v>0</v>
      </c>
      <c r="P580" s="35">
        <v>0</v>
      </c>
      <c r="Q580" s="14">
        <f t="shared" si="67"/>
        <v>9294.9999999999982</v>
      </c>
      <c r="R580" s="14">
        <f t="shared" si="68"/>
        <v>9294.9999999999982</v>
      </c>
      <c r="S580" s="39">
        <f>F580+K580+P580</f>
        <v>91749.1</v>
      </c>
      <c r="T580" s="13">
        <f>SUM(Q551:Q580)/SUM(S551:S580)</f>
        <v>0.10876027630516685</v>
      </c>
      <c r="U580" s="13">
        <f>SUM(R551:R580)/SUM(S551:S580)</f>
        <v>0.10650364348388494</v>
      </c>
      <c r="V580" s="13">
        <v>9.6000000000000002E-2</v>
      </c>
      <c r="W580" s="51">
        <f t="shared" si="69"/>
        <v>9.6000000000000002E-2</v>
      </c>
      <c r="X580" s="47">
        <f>S580*W580</f>
        <v>8807.9135999999999</v>
      </c>
      <c r="Y580" s="11">
        <f>F580*$W580</f>
        <v>0</v>
      </c>
      <c r="Z580" s="11">
        <f>K580*$W580</f>
        <v>8807.9135999999999</v>
      </c>
      <c r="AA580" s="11">
        <f>P580*$W580</f>
        <v>0</v>
      </c>
    </row>
    <row r="581" spans="1:27" ht="15" x14ac:dyDescent="0.25">
      <c r="A581" s="9">
        <v>44830</v>
      </c>
      <c r="B581" s="26">
        <v>1</v>
      </c>
      <c r="C581" s="27">
        <v>0</v>
      </c>
      <c r="D581" s="28">
        <v>15649</v>
      </c>
      <c r="E581" s="28">
        <f t="shared" si="64"/>
        <v>0</v>
      </c>
      <c r="F581" s="29">
        <v>0</v>
      </c>
      <c r="G581" s="5">
        <v>2</v>
      </c>
      <c r="H581" s="25">
        <v>9269.4</v>
      </c>
      <c r="I581" s="12">
        <v>15649</v>
      </c>
      <c r="J581" s="17">
        <f t="shared" si="65"/>
        <v>9269.4</v>
      </c>
      <c r="K581" s="19">
        <v>92220.2</v>
      </c>
      <c r="L581" s="26">
        <v>3</v>
      </c>
      <c r="M581" s="27">
        <v>0</v>
      </c>
      <c r="N581" s="28">
        <v>16727</v>
      </c>
      <c r="O581" s="28">
        <f t="shared" si="66"/>
        <v>0</v>
      </c>
      <c r="P581" s="35">
        <v>0</v>
      </c>
      <c r="Q581" s="14">
        <f t="shared" si="67"/>
        <v>9269.4</v>
      </c>
      <c r="R581" s="14">
        <f t="shared" si="68"/>
        <v>9269.4</v>
      </c>
      <c r="S581" s="39">
        <f>F581+K581+P581</f>
        <v>92220.2</v>
      </c>
      <c r="T581" s="13">
        <f>SUM(Q552:Q581)/SUM(S552:S581)</f>
        <v>0.10887362421703678</v>
      </c>
      <c r="U581" s="13">
        <f>SUM(R552:R581)/SUM(S552:S581)</f>
        <v>0.10660815529388595</v>
      </c>
      <c r="V581" s="13">
        <v>9.6000000000000002E-2</v>
      </c>
      <c r="W581" s="51">
        <f t="shared" si="69"/>
        <v>9.6000000000000002E-2</v>
      </c>
      <c r="X581" s="47">
        <f>S581*W581</f>
        <v>8853.1391999999996</v>
      </c>
      <c r="Y581" s="11">
        <f>F581*$W581</f>
        <v>0</v>
      </c>
      <c r="Z581" s="11">
        <f>K581*$W581</f>
        <v>8853.1391999999996</v>
      </c>
      <c r="AA581" s="11">
        <f>P581*$W581</f>
        <v>0</v>
      </c>
    </row>
    <row r="582" spans="1:27" ht="15" x14ac:dyDescent="0.25">
      <c r="A582" s="9">
        <v>44831</v>
      </c>
      <c r="B582" s="26">
        <v>1</v>
      </c>
      <c r="C582" s="27">
        <v>0</v>
      </c>
      <c r="D582" s="28">
        <v>15649</v>
      </c>
      <c r="E582" s="28">
        <f t="shared" ref="E582:E645" si="70">MIN(C582:D582)</f>
        <v>0</v>
      </c>
      <c r="F582" s="29">
        <v>0</v>
      </c>
      <c r="G582" s="5">
        <v>2</v>
      </c>
      <c r="H582" s="25">
        <v>10552.7</v>
      </c>
      <c r="I582" s="12">
        <v>15649</v>
      </c>
      <c r="J582" s="17">
        <f t="shared" ref="J582:J645" si="71">MIN(H582:I582)</f>
        <v>10552.7</v>
      </c>
      <c r="K582" s="19">
        <v>103846.50000000001</v>
      </c>
      <c r="L582" s="26">
        <v>3</v>
      </c>
      <c r="M582" s="27">
        <v>0</v>
      </c>
      <c r="N582" s="28">
        <v>16727</v>
      </c>
      <c r="O582" s="28">
        <f t="shared" ref="O582:O645" si="72">MIN(M582:N582)</f>
        <v>0</v>
      </c>
      <c r="P582" s="35">
        <v>0</v>
      </c>
      <c r="Q582" s="14">
        <f t="shared" ref="Q582:Q650" si="73">C582+H582+M582</f>
        <v>10552.7</v>
      </c>
      <c r="R582" s="14">
        <f t="shared" ref="R582:R645" si="74">E582+J582+O582</f>
        <v>10552.7</v>
      </c>
      <c r="S582" s="39">
        <f>F582+K582+P582</f>
        <v>103846.50000000001</v>
      </c>
      <c r="T582" s="13">
        <f>SUM(Q553:Q582)/SUM(S553:S582)</f>
        <v>0.1089960193320569</v>
      </c>
      <c r="U582" s="13">
        <f>SUM(R553:R582)/SUM(S553:S582)</f>
        <v>0.10672402123257753</v>
      </c>
      <c r="V582" s="13">
        <v>9.6000000000000002E-2</v>
      </c>
      <c r="W582" s="51">
        <f t="shared" si="69"/>
        <v>9.6000000000000002E-2</v>
      </c>
      <c r="X582" s="47">
        <f>S582*W582</f>
        <v>9969.264000000001</v>
      </c>
      <c r="Y582" s="11">
        <f>F582*$W582</f>
        <v>0</v>
      </c>
      <c r="Z582" s="11">
        <f>K582*$W582</f>
        <v>9969.264000000001</v>
      </c>
      <c r="AA582" s="11">
        <f>P582*$W582</f>
        <v>0</v>
      </c>
    </row>
    <row r="583" spans="1:27" ht="15" x14ac:dyDescent="0.25">
      <c r="A583" s="9">
        <v>44832</v>
      </c>
      <c r="B583" s="26">
        <v>1</v>
      </c>
      <c r="C583" s="27">
        <v>0</v>
      </c>
      <c r="D583" s="28">
        <v>15649</v>
      </c>
      <c r="E583" s="28">
        <f t="shared" si="70"/>
        <v>0</v>
      </c>
      <c r="F583" s="29">
        <v>0</v>
      </c>
      <c r="G583" s="5">
        <v>2</v>
      </c>
      <c r="H583" s="25">
        <v>11353.400000000001</v>
      </c>
      <c r="I583" s="12">
        <v>15649</v>
      </c>
      <c r="J583" s="17">
        <f t="shared" si="71"/>
        <v>11353.400000000001</v>
      </c>
      <c r="K583" s="19">
        <v>112008</v>
      </c>
      <c r="L583" s="26">
        <v>3</v>
      </c>
      <c r="M583" s="27">
        <v>0</v>
      </c>
      <c r="N583" s="28">
        <v>16727</v>
      </c>
      <c r="O583" s="28">
        <f t="shared" si="72"/>
        <v>0</v>
      </c>
      <c r="P583" s="35">
        <v>0</v>
      </c>
      <c r="Q583" s="14">
        <f t="shared" si="73"/>
        <v>11353.400000000001</v>
      </c>
      <c r="R583" s="14">
        <f t="shared" si="74"/>
        <v>11353.400000000001</v>
      </c>
      <c r="S583" s="39">
        <f>F583+K583+P583</f>
        <v>112008</v>
      </c>
      <c r="T583" s="13">
        <f>SUM(Q554:Q583)/SUM(S554:S583)</f>
        <v>0.10912150608411499</v>
      </c>
      <c r="U583" s="13">
        <f>SUM(R554:R583)/SUM(S554:S583)</f>
        <v>0.10683815341833185</v>
      </c>
      <c r="V583" s="13">
        <v>9.6000000000000002E-2</v>
      </c>
      <c r="W583" s="51">
        <f t="shared" si="69"/>
        <v>9.6000000000000002E-2</v>
      </c>
      <c r="X583" s="47">
        <f>S583*W583</f>
        <v>10752.768</v>
      </c>
      <c r="Y583" s="11">
        <f>F583*$W583</f>
        <v>0</v>
      </c>
      <c r="Z583" s="11">
        <f>K583*$W583</f>
        <v>10752.768</v>
      </c>
      <c r="AA583" s="11">
        <f>P583*$W583</f>
        <v>0</v>
      </c>
    </row>
    <row r="584" spans="1:27" ht="15" x14ac:dyDescent="0.25">
      <c r="A584" s="9">
        <v>44833</v>
      </c>
      <c r="B584" s="26">
        <v>1</v>
      </c>
      <c r="C584" s="27">
        <v>0</v>
      </c>
      <c r="D584" s="28">
        <v>15649</v>
      </c>
      <c r="E584" s="28">
        <f t="shared" si="70"/>
        <v>0</v>
      </c>
      <c r="F584" s="29">
        <v>0</v>
      </c>
      <c r="G584" s="5">
        <v>2</v>
      </c>
      <c r="H584" s="25">
        <v>9223.6999999999989</v>
      </c>
      <c r="I584" s="12">
        <v>15649</v>
      </c>
      <c r="J584" s="17">
        <f t="shared" si="71"/>
        <v>9223.6999999999989</v>
      </c>
      <c r="K584" s="19">
        <v>91665.700000000026</v>
      </c>
      <c r="L584" s="26">
        <v>3</v>
      </c>
      <c r="M584" s="27">
        <v>0</v>
      </c>
      <c r="N584" s="28">
        <v>16727</v>
      </c>
      <c r="O584" s="28">
        <f t="shared" si="72"/>
        <v>0</v>
      </c>
      <c r="P584" s="35">
        <v>0</v>
      </c>
      <c r="Q584" s="14">
        <f t="shared" si="73"/>
        <v>9223.6999999999989</v>
      </c>
      <c r="R584" s="14">
        <f t="shared" si="74"/>
        <v>9223.6999999999989</v>
      </c>
      <c r="S584" s="39">
        <f>F584+K584+P584</f>
        <v>91665.700000000026</v>
      </c>
      <c r="T584" s="13">
        <f>SUM(Q555:Q584)/SUM(S555:S584)</f>
        <v>0.10756539644368823</v>
      </c>
      <c r="U584" s="13">
        <f>SUM(R555:R584)/SUM(S555:S584)</f>
        <v>0.10523458518827671</v>
      </c>
      <c r="V584" s="13">
        <v>9.6000000000000002E-2</v>
      </c>
      <c r="W584" s="51">
        <f t="shared" si="69"/>
        <v>9.6000000000000002E-2</v>
      </c>
      <c r="X584" s="47">
        <f>S584*W584</f>
        <v>8799.9072000000033</v>
      </c>
      <c r="Y584" s="11">
        <f>F584*$W584</f>
        <v>0</v>
      </c>
      <c r="Z584" s="11">
        <f>K584*$W584</f>
        <v>8799.9072000000033</v>
      </c>
      <c r="AA584" s="11">
        <f>P584*$W584</f>
        <v>0</v>
      </c>
    </row>
    <row r="585" spans="1:27" ht="15" x14ac:dyDescent="0.25">
      <c r="A585" s="9">
        <v>44834</v>
      </c>
      <c r="B585" s="26">
        <v>1</v>
      </c>
      <c r="C585" s="27">
        <v>0</v>
      </c>
      <c r="D585" s="28">
        <v>15649</v>
      </c>
      <c r="E585" s="28">
        <f t="shared" si="70"/>
        <v>0</v>
      </c>
      <c r="F585" s="29">
        <v>0</v>
      </c>
      <c r="G585" s="5">
        <v>2</v>
      </c>
      <c r="H585" s="25">
        <v>961.9</v>
      </c>
      <c r="I585" s="12">
        <v>15649</v>
      </c>
      <c r="J585" s="17">
        <f t="shared" si="71"/>
        <v>961.9</v>
      </c>
      <c r="K585" s="19">
        <v>4257.7</v>
      </c>
      <c r="L585" s="26">
        <v>3</v>
      </c>
      <c r="M585" s="27">
        <v>0</v>
      </c>
      <c r="N585" s="28">
        <v>16727</v>
      </c>
      <c r="O585" s="28">
        <f t="shared" si="72"/>
        <v>0</v>
      </c>
      <c r="P585" s="35">
        <v>0</v>
      </c>
      <c r="Q585" s="14">
        <f t="shared" si="73"/>
        <v>961.9</v>
      </c>
      <c r="R585" s="14">
        <f t="shared" si="74"/>
        <v>961.9</v>
      </c>
      <c r="S585" s="39">
        <f>F585+K585+P585</f>
        <v>4257.7</v>
      </c>
      <c r="T585" s="13">
        <f>SUM(Q556:Q585)/SUM(S556:S585)</f>
        <v>0.10808624085951883</v>
      </c>
      <c r="U585" s="13">
        <f>SUM(R556:R585)/SUM(S556:S585)</f>
        <v>0.1056416899172542</v>
      </c>
      <c r="V585" s="13">
        <v>9.6000000000000002E-2</v>
      </c>
      <c r="W585" s="51">
        <f t="shared" si="69"/>
        <v>9.6000000000000002E-2</v>
      </c>
      <c r="X585" s="47">
        <f>S585*W585</f>
        <v>408.73919999999998</v>
      </c>
      <c r="Y585" s="11">
        <f>F585*$W585</f>
        <v>0</v>
      </c>
      <c r="Z585" s="11">
        <f>K585*$W585</f>
        <v>408.73919999999998</v>
      </c>
      <c r="AA585" s="11">
        <f>P585*$W585</f>
        <v>0</v>
      </c>
    </row>
    <row r="586" spans="1:27" ht="15" x14ac:dyDescent="0.25">
      <c r="A586" s="9">
        <v>44858</v>
      </c>
      <c r="B586" s="26">
        <v>1</v>
      </c>
      <c r="C586" s="27">
        <v>0</v>
      </c>
      <c r="D586" s="28">
        <v>15649</v>
      </c>
      <c r="E586" s="28">
        <f t="shared" si="70"/>
        <v>0</v>
      </c>
      <c r="F586" s="29">
        <v>0</v>
      </c>
      <c r="G586" s="5">
        <v>2</v>
      </c>
      <c r="H586" s="25">
        <v>532.5</v>
      </c>
      <c r="I586" s="12">
        <v>15649</v>
      </c>
      <c r="J586" s="17">
        <f t="shared" si="71"/>
        <v>532.5</v>
      </c>
      <c r="K586" s="19">
        <v>3044.6</v>
      </c>
      <c r="L586" s="26">
        <v>3</v>
      </c>
      <c r="M586" s="27">
        <v>0</v>
      </c>
      <c r="N586" s="28">
        <v>16727</v>
      </c>
      <c r="O586" s="28">
        <f t="shared" si="72"/>
        <v>0</v>
      </c>
      <c r="P586" s="35">
        <v>0</v>
      </c>
      <c r="Q586" s="14">
        <f t="shared" si="73"/>
        <v>532.5</v>
      </c>
      <c r="R586" s="14">
        <f t="shared" si="74"/>
        <v>532.5</v>
      </c>
      <c r="S586" s="39">
        <f>F586+K586+P586</f>
        <v>3044.6</v>
      </c>
      <c r="T586" s="13">
        <f>SUM(Q557:Q586)/SUM(S557:S586)</f>
        <v>0.10855648824549821</v>
      </c>
      <c r="U586" s="13">
        <f>SUM(R557:R586)/SUM(S557:S586)</f>
        <v>0.10599207990716357</v>
      </c>
      <c r="V586" s="13">
        <v>9.6000000000000002E-2</v>
      </c>
      <c r="W586" s="51">
        <f t="shared" si="69"/>
        <v>9.6000000000000002E-2</v>
      </c>
      <c r="X586" s="47">
        <f>S586*W586</f>
        <v>292.28159999999997</v>
      </c>
      <c r="Y586" s="11">
        <f>F586*$W586</f>
        <v>0</v>
      </c>
      <c r="Z586" s="11">
        <f>K586*$W586</f>
        <v>292.28159999999997</v>
      </c>
      <c r="AA586" s="11">
        <f>P586*$W586</f>
        <v>0</v>
      </c>
    </row>
    <row r="587" spans="1:27" ht="15" x14ac:dyDescent="0.25">
      <c r="A587" s="9">
        <v>44859</v>
      </c>
      <c r="B587" s="26">
        <v>1</v>
      </c>
      <c r="C587" s="27">
        <v>0</v>
      </c>
      <c r="D587" s="28">
        <v>15649</v>
      </c>
      <c r="E587" s="28">
        <f t="shared" si="70"/>
        <v>0</v>
      </c>
      <c r="F587" s="29">
        <v>0</v>
      </c>
      <c r="G587" s="5">
        <v>2</v>
      </c>
      <c r="H587" s="25">
        <v>13941.199999999999</v>
      </c>
      <c r="I587" s="12">
        <v>15649</v>
      </c>
      <c r="J587" s="17">
        <f t="shared" si="71"/>
        <v>13941.199999999999</v>
      </c>
      <c r="K587" s="19">
        <v>53032.6</v>
      </c>
      <c r="L587" s="26">
        <v>3</v>
      </c>
      <c r="M587" s="27">
        <v>0</v>
      </c>
      <c r="N587" s="28">
        <v>16727</v>
      </c>
      <c r="O587" s="28">
        <f t="shared" si="72"/>
        <v>0</v>
      </c>
      <c r="P587" s="35">
        <v>0</v>
      </c>
      <c r="Q587" s="14">
        <f t="shared" si="73"/>
        <v>13941.199999999999</v>
      </c>
      <c r="R587" s="14">
        <f t="shared" si="74"/>
        <v>13941.199999999999</v>
      </c>
      <c r="S587" s="39">
        <f>F587+K587+P587</f>
        <v>53032.6</v>
      </c>
      <c r="T587" s="13">
        <f>SUM(Q558:Q587)/SUM(S558:S587)</f>
        <v>0.11021502095603126</v>
      </c>
      <c r="U587" s="13">
        <f>SUM(R558:R587)/SUM(S558:S587)</f>
        <v>0.10754940401289115</v>
      </c>
      <c r="V587" s="13">
        <v>9.6000000000000002E-2</v>
      </c>
      <c r="W587" s="51">
        <f t="shared" si="69"/>
        <v>9.6000000000000002E-2</v>
      </c>
      <c r="X587" s="47">
        <f>S587*W587</f>
        <v>5091.1296000000002</v>
      </c>
      <c r="Y587" s="11">
        <f>F587*$W587</f>
        <v>0</v>
      </c>
      <c r="Z587" s="11">
        <f>K587*$W587</f>
        <v>5091.1296000000002</v>
      </c>
      <c r="AA587" s="11">
        <f>P587*$W587</f>
        <v>0</v>
      </c>
    </row>
    <row r="588" spans="1:27" ht="15" x14ac:dyDescent="0.25">
      <c r="A588" s="9">
        <v>44860</v>
      </c>
      <c r="B588" s="26">
        <v>1</v>
      </c>
      <c r="C588" s="27">
        <v>0</v>
      </c>
      <c r="D588" s="28">
        <v>15649</v>
      </c>
      <c r="E588" s="28">
        <f t="shared" si="70"/>
        <v>0</v>
      </c>
      <c r="F588" s="29">
        <v>0</v>
      </c>
      <c r="G588" s="5">
        <v>2</v>
      </c>
      <c r="H588" s="25">
        <v>29536.399999999998</v>
      </c>
      <c r="I588" s="12">
        <v>15649</v>
      </c>
      <c r="J588" s="17">
        <f t="shared" si="71"/>
        <v>15649</v>
      </c>
      <c r="K588" s="19">
        <v>84149.2</v>
      </c>
      <c r="L588" s="26">
        <v>3</v>
      </c>
      <c r="M588" s="27">
        <v>0</v>
      </c>
      <c r="N588" s="28">
        <v>16727</v>
      </c>
      <c r="O588" s="28">
        <f t="shared" si="72"/>
        <v>0</v>
      </c>
      <c r="P588" s="35">
        <v>0</v>
      </c>
      <c r="Q588" s="14">
        <f t="shared" si="73"/>
        <v>29536.399999999998</v>
      </c>
      <c r="R588" s="14">
        <f t="shared" si="74"/>
        <v>15649</v>
      </c>
      <c r="S588" s="40">
        <f>F588+K588+P588</f>
        <v>84149.2</v>
      </c>
      <c r="T588" s="13">
        <f>SUM(Q559:Q588)/SUM(S559:S588)</f>
        <v>0.11102222392958348</v>
      </c>
      <c r="U588" s="13">
        <f>SUM(R559:R588)/SUM(S559:S588)</f>
        <v>0.10763376080663579</v>
      </c>
      <c r="V588" s="13">
        <v>9.6000000000000002E-2</v>
      </c>
      <c r="W588" s="51">
        <f t="shared" si="69"/>
        <v>9.6000000000000002E-2</v>
      </c>
      <c r="X588" s="47">
        <f>S588*W588</f>
        <v>8078.3231999999998</v>
      </c>
      <c r="Y588" s="11">
        <f>F588*$W588</f>
        <v>0</v>
      </c>
      <c r="Z588" s="11">
        <f>K588*$W588</f>
        <v>8078.3231999999998</v>
      </c>
      <c r="AA588" s="11">
        <f>P588*$W588</f>
        <v>0</v>
      </c>
    </row>
    <row r="589" spans="1:27" ht="15" x14ac:dyDescent="0.25">
      <c r="A589" s="9">
        <v>44861</v>
      </c>
      <c r="B589" s="26">
        <v>1</v>
      </c>
      <c r="C589" s="27">
        <v>0</v>
      </c>
      <c r="D589" s="28">
        <v>15649</v>
      </c>
      <c r="E589" s="28">
        <f t="shared" si="70"/>
        <v>0</v>
      </c>
      <c r="F589" s="29">
        <v>0</v>
      </c>
      <c r="G589" s="5">
        <v>2</v>
      </c>
      <c r="H589" s="25">
        <v>28241.999999999993</v>
      </c>
      <c r="I589" s="12">
        <v>15649</v>
      </c>
      <c r="J589" s="17">
        <f t="shared" si="71"/>
        <v>15649</v>
      </c>
      <c r="K589" s="19">
        <v>80202.3</v>
      </c>
      <c r="L589" s="26">
        <v>3</v>
      </c>
      <c r="M589" s="27">
        <v>0</v>
      </c>
      <c r="N589" s="28">
        <v>16727</v>
      </c>
      <c r="O589" s="28">
        <f t="shared" si="72"/>
        <v>0</v>
      </c>
      <c r="P589" s="35">
        <v>0</v>
      </c>
      <c r="Q589" s="14">
        <f t="shared" si="73"/>
        <v>28241.999999999993</v>
      </c>
      <c r="R589" s="14">
        <f t="shared" si="74"/>
        <v>15649</v>
      </c>
      <c r="S589" s="40">
        <f>F589+K589+P589</f>
        <v>80202.3</v>
      </c>
      <c r="T589" s="13">
        <f>SUM(Q560:Q589)/SUM(S560:S589)</f>
        <v>0.11534143565138133</v>
      </c>
      <c r="U589" s="13">
        <f>SUM(R560:R589)/SUM(S560:S589)</f>
        <v>0.10870804246576356</v>
      </c>
      <c r="V589" s="13">
        <v>9.6000000000000002E-2</v>
      </c>
      <c r="W589" s="51">
        <f t="shared" si="69"/>
        <v>9.6000000000000002E-2</v>
      </c>
      <c r="X589" s="47">
        <f>S589*W589</f>
        <v>7699.4208000000008</v>
      </c>
      <c r="Y589" s="11">
        <f>F589*$W589</f>
        <v>0</v>
      </c>
      <c r="Z589" s="11">
        <f>K589*$W589</f>
        <v>7699.4208000000008</v>
      </c>
      <c r="AA589" s="11">
        <f>P589*$W589</f>
        <v>0</v>
      </c>
    </row>
    <row r="590" spans="1:27" ht="15" x14ac:dyDescent="0.25">
      <c r="A590" s="9">
        <v>44862</v>
      </c>
      <c r="B590" s="26">
        <v>1</v>
      </c>
      <c r="C590" s="27">
        <v>0</v>
      </c>
      <c r="D590" s="28">
        <v>15649</v>
      </c>
      <c r="E590" s="28">
        <f t="shared" si="70"/>
        <v>0</v>
      </c>
      <c r="F590" s="29">
        <v>0</v>
      </c>
      <c r="G590" s="5">
        <v>2</v>
      </c>
      <c r="H590" s="25">
        <v>26700.899999999998</v>
      </c>
      <c r="I590" s="12">
        <v>15649</v>
      </c>
      <c r="J590" s="17">
        <f t="shared" si="71"/>
        <v>15649</v>
      </c>
      <c r="K590" s="19">
        <v>81469.099999999991</v>
      </c>
      <c r="L590" s="26">
        <v>3</v>
      </c>
      <c r="M590" s="27">
        <v>0</v>
      </c>
      <c r="N590" s="28">
        <v>16727</v>
      </c>
      <c r="O590" s="28">
        <f t="shared" si="72"/>
        <v>0</v>
      </c>
      <c r="P590" s="35">
        <v>0</v>
      </c>
      <c r="Q590" s="14">
        <f t="shared" si="73"/>
        <v>26700.899999999998</v>
      </c>
      <c r="R590" s="14">
        <f t="shared" si="74"/>
        <v>15649</v>
      </c>
      <c r="S590" s="40">
        <f>F590+K590+P590</f>
        <v>81469.099999999991</v>
      </c>
      <c r="T590" s="13">
        <f>SUM(Q561:Q590)/SUM(S561:S590)</f>
        <v>0.11932823606471732</v>
      </c>
      <c r="U590" s="13">
        <f>SUM(R561:R590)/SUM(S561:S590)</f>
        <v>0.10967099224090558</v>
      </c>
      <c r="V590" s="13">
        <v>9.6000000000000002E-2</v>
      </c>
      <c r="W590" s="51">
        <f t="shared" si="69"/>
        <v>9.6000000000000002E-2</v>
      </c>
      <c r="X590" s="47">
        <f>S590*W590</f>
        <v>7821.0335999999998</v>
      </c>
      <c r="Y590" s="11">
        <f>F590*$W590</f>
        <v>0</v>
      </c>
      <c r="Z590" s="11">
        <f>K590*$W590</f>
        <v>7821.0335999999998</v>
      </c>
      <c r="AA590" s="11">
        <f>P590*$W590</f>
        <v>0</v>
      </c>
    </row>
    <row r="591" spans="1:27" ht="15" x14ac:dyDescent="0.25">
      <c r="A591" s="9">
        <v>44863</v>
      </c>
      <c r="B591" s="26">
        <v>1</v>
      </c>
      <c r="C591" s="27">
        <v>0</v>
      </c>
      <c r="D591" s="28">
        <v>15649</v>
      </c>
      <c r="E591" s="28">
        <f t="shared" si="70"/>
        <v>0</v>
      </c>
      <c r="F591" s="29">
        <v>0</v>
      </c>
      <c r="G591" s="5">
        <v>2</v>
      </c>
      <c r="H591" s="25">
        <v>19653.600000000002</v>
      </c>
      <c r="I591" s="12">
        <v>15649</v>
      </c>
      <c r="J591" s="17">
        <f t="shared" si="71"/>
        <v>15649</v>
      </c>
      <c r="K591" s="19">
        <v>79617.899999999994</v>
      </c>
      <c r="L591" s="26">
        <v>3</v>
      </c>
      <c r="M591" s="27">
        <v>0</v>
      </c>
      <c r="N591" s="28">
        <v>16727</v>
      </c>
      <c r="O591" s="28">
        <f t="shared" si="72"/>
        <v>0</v>
      </c>
      <c r="P591" s="35">
        <v>0</v>
      </c>
      <c r="Q591" s="14">
        <f t="shared" si="73"/>
        <v>19653.600000000002</v>
      </c>
      <c r="R591" s="14">
        <f t="shared" si="74"/>
        <v>15649</v>
      </c>
      <c r="S591" s="40">
        <f>F591+K591+P591</f>
        <v>79617.899999999994</v>
      </c>
      <c r="T591" s="13">
        <f>SUM(Q562:Q591)/SUM(S562:S591)</f>
        <v>0.12298156120149741</v>
      </c>
      <c r="U591" s="13">
        <f>SUM(R562:R591)/SUM(S562:S591)</f>
        <v>0.11199583615765539</v>
      </c>
      <c r="V591" s="13">
        <v>9.6000000000000002E-2</v>
      </c>
      <c r="W591" s="51">
        <f t="shared" si="69"/>
        <v>9.6000000000000002E-2</v>
      </c>
      <c r="X591" s="47">
        <f>S591*W591</f>
        <v>7643.3183999999992</v>
      </c>
      <c r="Y591" s="11">
        <f>F591*$W591</f>
        <v>0</v>
      </c>
      <c r="Z591" s="11">
        <f>K591*$W591</f>
        <v>7643.3183999999992</v>
      </c>
      <c r="AA591" s="11">
        <f>P591*$W591</f>
        <v>0</v>
      </c>
    </row>
    <row r="592" spans="1:27" ht="15" x14ac:dyDescent="0.25">
      <c r="A592" s="9">
        <v>44864</v>
      </c>
      <c r="B592" s="26">
        <v>1</v>
      </c>
      <c r="C592" s="27">
        <v>0</v>
      </c>
      <c r="D592" s="28">
        <v>15649</v>
      </c>
      <c r="E592" s="28">
        <f t="shared" si="70"/>
        <v>0</v>
      </c>
      <c r="F592" s="29">
        <v>0</v>
      </c>
      <c r="G592" s="5">
        <v>2</v>
      </c>
      <c r="H592" s="25">
        <v>28697.199999999993</v>
      </c>
      <c r="I592" s="12">
        <v>15649</v>
      </c>
      <c r="J592" s="17">
        <f t="shared" si="71"/>
        <v>15649</v>
      </c>
      <c r="K592" s="19">
        <v>80236.200000000012</v>
      </c>
      <c r="L592" s="26">
        <v>3</v>
      </c>
      <c r="M592" s="27">
        <v>0</v>
      </c>
      <c r="N592" s="28">
        <v>16727</v>
      </c>
      <c r="O592" s="28">
        <f t="shared" si="72"/>
        <v>0</v>
      </c>
      <c r="P592" s="35">
        <v>0</v>
      </c>
      <c r="Q592" s="14">
        <f t="shared" si="73"/>
        <v>28697.199999999993</v>
      </c>
      <c r="R592" s="14">
        <f t="shared" si="74"/>
        <v>15649</v>
      </c>
      <c r="S592" s="40">
        <f>F592+K592+P592</f>
        <v>80236.200000000012</v>
      </c>
      <c r="T592" s="13">
        <f>SUM(Q563:Q592)/SUM(S563:S592)</f>
        <v>0.1292998108632108</v>
      </c>
      <c r="U592" s="13">
        <f>SUM(R563:R592)/SUM(S563:S592)</f>
        <v>0.11445656911533297</v>
      </c>
      <c r="V592" s="13">
        <v>9.6000000000000002E-2</v>
      </c>
      <c r="W592" s="51">
        <f t="shared" si="69"/>
        <v>9.6000000000000002E-2</v>
      </c>
      <c r="X592" s="47">
        <f>S592*W592</f>
        <v>7702.6752000000015</v>
      </c>
      <c r="Y592" s="11">
        <f>F592*$W592</f>
        <v>0</v>
      </c>
      <c r="Z592" s="11">
        <f>K592*$W592</f>
        <v>7702.6752000000015</v>
      </c>
      <c r="AA592" s="11">
        <f>P592*$W592</f>
        <v>0</v>
      </c>
    </row>
    <row r="593" spans="1:27" ht="15" x14ac:dyDescent="0.25">
      <c r="A593" s="9">
        <v>44865</v>
      </c>
      <c r="B593" s="26">
        <v>1</v>
      </c>
      <c r="C593" s="27">
        <v>0</v>
      </c>
      <c r="D593" s="28">
        <v>15649</v>
      </c>
      <c r="E593" s="28">
        <f t="shared" si="70"/>
        <v>0</v>
      </c>
      <c r="F593" s="29">
        <v>0</v>
      </c>
      <c r="G593" s="5">
        <v>2</v>
      </c>
      <c r="H593" s="25">
        <v>22722.6</v>
      </c>
      <c r="I593" s="12">
        <v>15649</v>
      </c>
      <c r="J593" s="17">
        <f t="shared" si="71"/>
        <v>15649</v>
      </c>
      <c r="K593" s="19">
        <v>87328.000000000015</v>
      </c>
      <c r="L593" s="26">
        <v>3</v>
      </c>
      <c r="M593" s="27">
        <v>0</v>
      </c>
      <c r="N593" s="28">
        <v>16727</v>
      </c>
      <c r="O593" s="28">
        <f t="shared" si="72"/>
        <v>0</v>
      </c>
      <c r="P593" s="35">
        <v>0</v>
      </c>
      <c r="Q593" s="14">
        <f t="shared" si="73"/>
        <v>22722.6</v>
      </c>
      <c r="R593" s="14">
        <f t="shared" si="74"/>
        <v>15649</v>
      </c>
      <c r="S593" s="40">
        <f>F593+K593+P593</f>
        <v>87328.000000000015</v>
      </c>
      <c r="T593" s="13">
        <f>SUM(Q564:Q593)/SUM(S564:S593)</f>
        <v>0.13391794153102954</v>
      </c>
      <c r="U593" s="13">
        <f>SUM(R564:R593)/SUM(S564:S593)</f>
        <v>0.11674107921928911</v>
      </c>
      <c r="V593" s="13">
        <v>9.6000000000000002E-2</v>
      </c>
      <c r="W593" s="51">
        <f t="shared" si="69"/>
        <v>9.6000000000000002E-2</v>
      </c>
      <c r="X593" s="47">
        <f>S593*W593</f>
        <v>8383.4880000000012</v>
      </c>
      <c r="Y593" s="11">
        <f>F593*$W593</f>
        <v>0</v>
      </c>
      <c r="Z593" s="11">
        <f>K593*$W593</f>
        <v>8383.4880000000012</v>
      </c>
      <c r="AA593" s="11">
        <f>P593*$W593</f>
        <v>0</v>
      </c>
    </row>
    <row r="594" spans="1:27" ht="15" x14ac:dyDescent="0.25">
      <c r="A594" s="9">
        <v>44866</v>
      </c>
      <c r="B594" s="26">
        <v>1</v>
      </c>
      <c r="C594" s="27">
        <v>0</v>
      </c>
      <c r="D594" s="28">
        <v>15649</v>
      </c>
      <c r="E594" s="28">
        <f t="shared" si="70"/>
        <v>0</v>
      </c>
      <c r="F594" s="29">
        <v>0</v>
      </c>
      <c r="G594" s="5">
        <v>2</v>
      </c>
      <c r="H594" s="25">
        <v>27294.500000000004</v>
      </c>
      <c r="I594" s="12">
        <v>15649</v>
      </c>
      <c r="J594" s="17">
        <f t="shared" si="71"/>
        <v>15649</v>
      </c>
      <c r="K594" s="19">
        <v>81240.299999999988</v>
      </c>
      <c r="L594" s="26">
        <v>3</v>
      </c>
      <c r="M594" s="27">
        <v>0</v>
      </c>
      <c r="N594" s="28">
        <v>16727</v>
      </c>
      <c r="O594" s="28">
        <f t="shared" si="72"/>
        <v>0</v>
      </c>
      <c r="P594" s="35">
        <v>0</v>
      </c>
      <c r="Q594" s="14">
        <f t="shared" si="73"/>
        <v>27294.500000000004</v>
      </c>
      <c r="R594" s="14">
        <f t="shared" si="74"/>
        <v>15649</v>
      </c>
      <c r="S594" s="40">
        <f>F594+K594+P594</f>
        <v>81240.299999999988</v>
      </c>
      <c r="T594" s="13">
        <f>SUM(Q565:Q594)/SUM(S565:S594)</f>
        <v>0.14033208701281208</v>
      </c>
      <c r="U594" s="13">
        <f>SUM(R565:R594)/SUM(S565:S594)</f>
        <v>0.11936182743474809</v>
      </c>
      <c r="V594" s="13">
        <v>9.6000000000000002E-2</v>
      </c>
      <c r="W594" s="51">
        <f t="shared" si="69"/>
        <v>9.6000000000000002E-2</v>
      </c>
      <c r="X594" s="47">
        <f>S594*W594</f>
        <v>7799.0687999999991</v>
      </c>
      <c r="Y594" s="11">
        <f>F594*$W594</f>
        <v>0</v>
      </c>
      <c r="Z594" s="11">
        <f>K594*$W594</f>
        <v>7799.0687999999991</v>
      </c>
      <c r="AA594" s="11">
        <f>P594*$W594</f>
        <v>0</v>
      </c>
    </row>
    <row r="595" spans="1:27" ht="15" x14ac:dyDescent="0.25">
      <c r="A595" s="9">
        <v>44867</v>
      </c>
      <c r="B595" s="26">
        <v>1</v>
      </c>
      <c r="C595" s="27">
        <v>0</v>
      </c>
      <c r="D595" s="28">
        <v>15649</v>
      </c>
      <c r="E595" s="28">
        <f t="shared" si="70"/>
        <v>0</v>
      </c>
      <c r="F595" s="29">
        <v>0</v>
      </c>
      <c r="G595" s="5">
        <v>2</v>
      </c>
      <c r="H595" s="25">
        <v>27774.699999999997</v>
      </c>
      <c r="I595" s="12">
        <v>15649</v>
      </c>
      <c r="J595" s="17">
        <f t="shared" si="71"/>
        <v>15649</v>
      </c>
      <c r="K595" s="19">
        <v>79822.999999999985</v>
      </c>
      <c r="L595" s="26">
        <v>3</v>
      </c>
      <c r="M595" s="27">
        <v>0</v>
      </c>
      <c r="N595" s="28">
        <v>16727</v>
      </c>
      <c r="O595" s="28">
        <f t="shared" si="72"/>
        <v>0</v>
      </c>
      <c r="P595" s="35">
        <v>0</v>
      </c>
      <c r="Q595" s="14">
        <f t="shared" si="73"/>
        <v>27774.699999999997</v>
      </c>
      <c r="R595" s="14">
        <f t="shared" si="74"/>
        <v>15649</v>
      </c>
      <c r="S595" s="40">
        <f>F595+K595+P595</f>
        <v>79822.999999999985</v>
      </c>
      <c r="T595" s="13">
        <f>SUM(Q566:Q595)/SUM(S566:S595)</f>
        <v>0.14722493422456592</v>
      </c>
      <c r="U595" s="13">
        <f>SUM(R566:R595)/SUM(S566:S595)</f>
        <v>0.12211164271468423</v>
      </c>
      <c r="V595" s="13">
        <v>9.6000000000000002E-2</v>
      </c>
      <c r="W595" s="51">
        <f t="shared" si="69"/>
        <v>9.6000000000000002E-2</v>
      </c>
      <c r="X595" s="47">
        <f>S595*W595</f>
        <v>7663.0079999999989</v>
      </c>
      <c r="Y595" s="11">
        <f>F595*$W595</f>
        <v>0</v>
      </c>
      <c r="Z595" s="11">
        <f>K595*$W595</f>
        <v>7663.0079999999989</v>
      </c>
      <c r="AA595" s="11">
        <f>P595*$W595</f>
        <v>0</v>
      </c>
    </row>
    <row r="596" spans="1:27" ht="15" x14ac:dyDescent="0.25">
      <c r="A596" s="9">
        <v>44868</v>
      </c>
      <c r="B596" s="26">
        <v>1</v>
      </c>
      <c r="C596" s="27">
        <v>0</v>
      </c>
      <c r="D596" s="28">
        <v>15649</v>
      </c>
      <c r="E596" s="28">
        <f t="shared" si="70"/>
        <v>0</v>
      </c>
      <c r="F596" s="29">
        <v>0</v>
      </c>
      <c r="G596" s="5">
        <v>2</v>
      </c>
      <c r="H596" s="25">
        <v>28034</v>
      </c>
      <c r="I596" s="12">
        <v>15649</v>
      </c>
      <c r="J596" s="17">
        <f t="shared" si="71"/>
        <v>15649</v>
      </c>
      <c r="K596" s="19">
        <v>79950.500000000015</v>
      </c>
      <c r="L596" s="26">
        <v>3</v>
      </c>
      <c r="M596" s="27">
        <v>0</v>
      </c>
      <c r="N596" s="28">
        <v>16727</v>
      </c>
      <c r="O596" s="28">
        <f t="shared" si="72"/>
        <v>0</v>
      </c>
      <c r="P596" s="35">
        <v>0</v>
      </c>
      <c r="Q596" s="14">
        <f t="shared" si="73"/>
        <v>28034</v>
      </c>
      <c r="R596" s="14">
        <f t="shared" si="74"/>
        <v>15649</v>
      </c>
      <c r="S596" s="40">
        <f>F596+K596+P596</f>
        <v>79950.500000000015</v>
      </c>
      <c r="T596" s="13">
        <f>SUM(Q567:Q596)/SUM(S567:S596)</f>
        <v>0.15438144154387537</v>
      </c>
      <c r="U596" s="13">
        <f>SUM(R567:R596)/SUM(S567:S596)</f>
        <v>0.12489510484619827</v>
      </c>
      <c r="V596" s="13">
        <v>9.6000000000000002E-2</v>
      </c>
      <c r="W596" s="51">
        <f t="shared" si="69"/>
        <v>9.6000000000000002E-2</v>
      </c>
      <c r="X596" s="47">
        <f>S596*W596</f>
        <v>7675.2480000000014</v>
      </c>
      <c r="Y596" s="11">
        <f>F596*$W596</f>
        <v>0</v>
      </c>
      <c r="Z596" s="11">
        <f>K596*$W596</f>
        <v>7675.2480000000014</v>
      </c>
      <c r="AA596" s="11">
        <f>P596*$W596</f>
        <v>0</v>
      </c>
    </row>
    <row r="597" spans="1:27" ht="15" x14ac:dyDescent="0.25">
      <c r="A597" s="9">
        <v>44869</v>
      </c>
      <c r="B597" s="26">
        <v>1</v>
      </c>
      <c r="C597" s="27">
        <v>0</v>
      </c>
      <c r="D597" s="28">
        <v>15649</v>
      </c>
      <c r="E597" s="28">
        <f t="shared" si="70"/>
        <v>0</v>
      </c>
      <c r="F597" s="29">
        <v>0</v>
      </c>
      <c r="G597" s="5">
        <v>2</v>
      </c>
      <c r="H597" s="25">
        <v>26256.499999999996</v>
      </c>
      <c r="I597" s="12">
        <v>15649</v>
      </c>
      <c r="J597" s="17">
        <f t="shared" si="71"/>
        <v>15649</v>
      </c>
      <c r="K597" s="19">
        <v>81243.299999999974</v>
      </c>
      <c r="L597" s="26">
        <v>3</v>
      </c>
      <c r="M597" s="27">
        <v>0</v>
      </c>
      <c r="N597" s="28">
        <v>16727</v>
      </c>
      <c r="O597" s="28">
        <f t="shared" si="72"/>
        <v>0</v>
      </c>
      <c r="P597" s="35">
        <v>0</v>
      </c>
      <c r="Q597" s="14">
        <f t="shared" si="73"/>
        <v>26256.499999999996</v>
      </c>
      <c r="R597" s="14">
        <f t="shared" si="74"/>
        <v>15649</v>
      </c>
      <c r="S597" s="40">
        <f>F597+K597+P597</f>
        <v>81243.299999999974</v>
      </c>
      <c r="T597" s="13">
        <f>SUM(Q568:Q597)/SUM(S568:S597)</f>
        <v>0.16106549773892306</v>
      </c>
      <c r="U597" s="13">
        <f>SUM(R568:R597)/SUM(S568:S597)</f>
        <v>0.12782327954786679</v>
      </c>
      <c r="V597" s="13">
        <v>9.6000000000000002E-2</v>
      </c>
      <c r="W597" s="51">
        <f t="shared" si="69"/>
        <v>9.6000000000000002E-2</v>
      </c>
      <c r="X597" s="47">
        <f>S597*W597</f>
        <v>7799.3567999999977</v>
      </c>
      <c r="Y597" s="11">
        <f>F597*$W597</f>
        <v>0</v>
      </c>
      <c r="Z597" s="11">
        <f>K597*$W597</f>
        <v>7799.3567999999977</v>
      </c>
      <c r="AA597" s="11">
        <f>P597*$W597</f>
        <v>0</v>
      </c>
    </row>
    <row r="598" spans="1:27" ht="15" x14ac:dyDescent="0.25">
      <c r="A598" s="9">
        <v>44870</v>
      </c>
      <c r="B598" s="26">
        <v>1</v>
      </c>
      <c r="C598" s="27">
        <v>0</v>
      </c>
      <c r="D598" s="28">
        <v>15649</v>
      </c>
      <c r="E598" s="28">
        <f t="shared" si="70"/>
        <v>0</v>
      </c>
      <c r="F598" s="29">
        <v>0</v>
      </c>
      <c r="G598" s="5">
        <v>2</v>
      </c>
      <c r="H598" s="25">
        <v>27768.200000000004</v>
      </c>
      <c r="I598" s="12">
        <v>15649</v>
      </c>
      <c r="J598" s="17">
        <f t="shared" si="71"/>
        <v>15649</v>
      </c>
      <c r="K598" s="19">
        <v>81457.499999999985</v>
      </c>
      <c r="L598" s="26">
        <v>3</v>
      </c>
      <c r="M598" s="27">
        <v>0</v>
      </c>
      <c r="N598" s="28">
        <v>16727</v>
      </c>
      <c r="O598" s="28">
        <f t="shared" si="72"/>
        <v>0</v>
      </c>
      <c r="P598" s="35">
        <v>0</v>
      </c>
      <c r="Q598" s="14">
        <f t="shared" si="73"/>
        <v>27768.200000000004</v>
      </c>
      <c r="R598" s="14">
        <f t="shared" si="74"/>
        <v>15649</v>
      </c>
      <c r="S598" s="40">
        <f>F598+K598+P598</f>
        <v>81457.499999999985</v>
      </c>
      <c r="T598" s="13">
        <f>SUM(Q569:Q598)/SUM(S569:S598)</f>
        <v>0.16762750200014587</v>
      </c>
      <c r="U598" s="13">
        <f>SUM(R569:R598)/SUM(S569:S598)</f>
        <v>0.13040002387517752</v>
      </c>
      <c r="V598" s="13">
        <v>9.6000000000000002E-2</v>
      </c>
      <c r="W598" s="51">
        <f t="shared" si="69"/>
        <v>9.6000000000000002E-2</v>
      </c>
      <c r="X598" s="47">
        <f>S598*W598</f>
        <v>7819.9199999999992</v>
      </c>
      <c r="Y598" s="11">
        <f>F598*$W598</f>
        <v>0</v>
      </c>
      <c r="Z598" s="11">
        <f>K598*$W598</f>
        <v>7819.9199999999992</v>
      </c>
      <c r="AA598" s="11">
        <f>P598*$W598</f>
        <v>0</v>
      </c>
    </row>
    <row r="599" spans="1:27" ht="15" x14ac:dyDescent="0.25">
      <c r="A599" s="9">
        <v>44871</v>
      </c>
      <c r="B599" s="26">
        <v>1</v>
      </c>
      <c r="C599" s="27">
        <v>0</v>
      </c>
      <c r="D599" s="28">
        <v>15649</v>
      </c>
      <c r="E599" s="28">
        <f t="shared" si="70"/>
        <v>0</v>
      </c>
      <c r="F599" s="29">
        <v>0</v>
      </c>
      <c r="G599" s="5">
        <v>2</v>
      </c>
      <c r="H599" s="25">
        <v>27742.9</v>
      </c>
      <c r="I599" s="12">
        <v>15649</v>
      </c>
      <c r="J599" s="17">
        <f t="shared" si="71"/>
        <v>15649</v>
      </c>
      <c r="K599" s="19">
        <v>81249.900000000009</v>
      </c>
      <c r="L599" s="26">
        <v>3</v>
      </c>
      <c r="M599" s="27">
        <v>0</v>
      </c>
      <c r="N599" s="28">
        <v>16727</v>
      </c>
      <c r="O599" s="28">
        <f t="shared" si="72"/>
        <v>0</v>
      </c>
      <c r="P599" s="35">
        <v>0</v>
      </c>
      <c r="Q599" s="14">
        <f t="shared" si="73"/>
        <v>27742.9</v>
      </c>
      <c r="R599" s="14">
        <f t="shared" si="74"/>
        <v>15649</v>
      </c>
      <c r="S599" s="40">
        <f>F599+K599+P599</f>
        <v>81249.900000000009</v>
      </c>
      <c r="T599" s="13">
        <f>SUM(Q570:Q599)/SUM(S570:S599)</f>
        <v>0.17459313522681594</v>
      </c>
      <c r="U599" s="13">
        <f>SUM(R570:R599)/SUM(S570:S599)</f>
        <v>0.13316586419678325</v>
      </c>
      <c r="V599" s="13">
        <v>9.6000000000000002E-2</v>
      </c>
      <c r="W599" s="51">
        <f t="shared" si="69"/>
        <v>9.6000000000000002E-2</v>
      </c>
      <c r="X599" s="47">
        <f>S599*W599</f>
        <v>7799.9904000000006</v>
      </c>
      <c r="Y599" s="11">
        <f>F599*$W599</f>
        <v>0</v>
      </c>
      <c r="Z599" s="11">
        <f>K599*$W599</f>
        <v>7799.9904000000006</v>
      </c>
      <c r="AA599" s="11">
        <f>P599*$W599</f>
        <v>0</v>
      </c>
    </row>
    <row r="600" spans="1:27" ht="15" x14ac:dyDescent="0.25">
      <c r="A600" s="9">
        <v>44872</v>
      </c>
      <c r="B600" s="26">
        <v>1</v>
      </c>
      <c r="C600" s="27">
        <v>0</v>
      </c>
      <c r="D600" s="28">
        <v>15649</v>
      </c>
      <c r="E600" s="28">
        <f t="shared" si="70"/>
        <v>0</v>
      </c>
      <c r="F600" s="29">
        <v>0</v>
      </c>
      <c r="G600" s="5">
        <v>2</v>
      </c>
      <c r="H600" s="25">
        <v>22178.699999999997</v>
      </c>
      <c r="I600" s="12">
        <v>15649</v>
      </c>
      <c r="J600" s="17">
        <f t="shared" si="71"/>
        <v>15649</v>
      </c>
      <c r="K600" s="19">
        <v>99698.500000000015</v>
      </c>
      <c r="L600" s="26">
        <v>3</v>
      </c>
      <c r="M600" s="27">
        <v>0</v>
      </c>
      <c r="N600" s="28">
        <v>16727</v>
      </c>
      <c r="O600" s="28">
        <f t="shared" si="72"/>
        <v>0</v>
      </c>
      <c r="P600" s="35">
        <v>0</v>
      </c>
      <c r="Q600" s="14">
        <f t="shared" si="73"/>
        <v>22178.699999999997</v>
      </c>
      <c r="R600" s="14">
        <f t="shared" si="74"/>
        <v>15649</v>
      </c>
      <c r="S600" s="40">
        <f>F600+K600+P600</f>
        <v>99698.500000000015</v>
      </c>
      <c r="T600" s="13">
        <f>SUM(Q571:Q600)/SUM(S571:S600)</f>
        <v>0.17835562128557916</v>
      </c>
      <c r="U600" s="13">
        <f>SUM(R571:R600)/SUM(S571:S600)</f>
        <v>0.13402270937239302</v>
      </c>
      <c r="V600" s="13">
        <v>9.6000000000000002E-2</v>
      </c>
      <c r="W600" s="51">
        <f t="shared" si="69"/>
        <v>9.6000000000000002E-2</v>
      </c>
      <c r="X600" s="47">
        <f>S600*W600</f>
        <v>9571.0560000000023</v>
      </c>
      <c r="Y600" s="11">
        <f>F600*$W600</f>
        <v>0</v>
      </c>
      <c r="Z600" s="11">
        <f>K600*$W600</f>
        <v>9571.0560000000023</v>
      </c>
      <c r="AA600" s="11">
        <f>P600*$W600</f>
        <v>0</v>
      </c>
    </row>
    <row r="601" spans="1:27" ht="15" x14ac:dyDescent="0.25">
      <c r="A601" s="9">
        <v>44873</v>
      </c>
      <c r="B601" s="26">
        <v>1</v>
      </c>
      <c r="C601" s="27">
        <v>0</v>
      </c>
      <c r="D601" s="28">
        <v>15649</v>
      </c>
      <c r="E601" s="28">
        <f t="shared" si="70"/>
        <v>0</v>
      </c>
      <c r="F601" s="29">
        <v>0</v>
      </c>
      <c r="G601" s="5">
        <v>2</v>
      </c>
      <c r="H601" s="25">
        <v>29032.400000000001</v>
      </c>
      <c r="I601" s="12">
        <v>15649</v>
      </c>
      <c r="J601" s="17">
        <f t="shared" si="71"/>
        <v>15649</v>
      </c>
      <c r="K601" s="19">
        <v>78942.599999999991</v>
      </c>
      <c r="L601" s="26">
        <v>3</v>
      </c>
      <c r="M601" s="27">
        <v>0</v>
      </c>
      <c r="N601" s="28">
        <v>16727</v>
      </c>
      <c r="O601" s="28">
        <f t="shared" si="72"/>
        <v>0</v>
      </c>
      <c r="P601" s="35">
        <v>0</v>
      </c>
      <c r="Q601" s="14">
        <f t="shared" si="73"/>
        <v>29032.400000000001</v>
      </c>
      <c r="R601" s="14">
        <f t="shared" si="74"/>
        <v>15649</v>
      </c>
      <c r="S601" s="40">
        <f>F601+K601+P601</f>
        <v>78942.599999999991</v>
      </c>
      <c r="T601" s="13">
        <f>SUM(Q572:Q601)/SUM(S572:S601)</f>
        <v>0.18810322251237177</v>
      </c>
      <c r="U601" s="13">
        <f>SUM(R572:R601)/SUM(S572:S601)</f>
        <v>0.13768647770894835</v>
      </c>
      <c r="V601" s="13">
        <v>9.6000000000000002E-2</v>
      </c>
      <c r="W601" s="51">
        <f t="shared" si="69"/>
        <v>9.6000000000000002E-2</v>
      </c>
      <c r="X601" s="47">
        <f>S601*W601</f>
        <v>7578.489599999999</v>
      </c>
      <c r="Y601" s="11">
        <f>F601*$W601</f>
        <v>0</v>
      </c>
      <c r="Z601" s="11">
        <f>K601*$W601</f>
        <v>7578.489599999999</v>
      </c>
      <c r="AA601" s="11">
        <f>P601*$W601</f>
        <v>0</v>
      </c>
    </row>
    <row r="602" spans="1:27" ht="15" x14ac:dyDescent="0.25">
      <c r="A602" s="9">
        <v>44874</v>
      </c>
      <c r="B602" s="26">
        <v>1</v>
      </c>
      <c r="C602" s="27">
        <v>0</v>
      </c>
      <c r="D602" s="28">
        <v>15649</v>
      </c>
      <c r="E602" s="28">
        <f t="shared" si="70"/>
        <v>0</v>
      </c>
      <c r="F602" s="29">
        <v>0</v>
      </c>
      <c r="G602" s="5">
        <v>2</v>
      </c>
      <c r="H602" s="25">
        <v>28969.400000000005</v>
      </c>
      <c r="I602" s="12">
        <v>15649</v>
      </c>
      <c r="J602" s="17">
        <f t="shared" si="71"/>
        <v>15649</v>
      </c>
      <c r="K602" s="19">
        <v>79300.399999999994</v>
      </c>
      <c r="L602" s="26">
        <v>3</v>
      </c>
      <c r="M602" s="27">
        <v>0</v>
      </c>
      <c r="N602" s="28">
        <v>16727</v>
      </c>
      <c r="O602" s="28">
        <f t="shared" si="72"/>
        <v>0</v>
      </c>
      <c r="P602" s="35">
        <v>0</v>
      </c>
      <c r="Q602" s="14">
        <f t="shared" si="73"/>
        <v>28969.400000000005</v>
      </c>
      <c r="R602" s="14">
        <f t="shared" si="74"/>
        <v>15649</v>
      </c>
      <c r="S602" s="40">
        <f>F602+K602+P602</f>
        <v>79300.399999999994</v>
      </c>
      <c r="T602" s="13">
        <f>SUM(Q573:Q602)/SUM(S573:S602)</f>
        <v>0.19848173475296968</v>
      </c>
      <c r="U602" s="13">
        <f>SUM(R573:R602)/SUM(S573:S602)</f>
        <v>0.14168907437153455</v>
      </c>
      <c r="V602" s="13">
        <v>9.6000000000000002E-2</v>
      </c>
      <c r="W602" s="51">
        <f t="shared" si="69"/>
        <v>9.6000000000000002E-2</v>
      </c>
      <c r="X602" s="47">
        <f>S602*W602</f>
        <v>7612.8383999999996</v>
      </c>
      <c r="Y602" s="11">
        <f>F602*$W602</f>
        <v>0</v>
      </c>
      <c r="Z602" s="11">
        <f>K602*$W602</f>
        <v>7612.8383999999996</v>
      </c>
      <c r="AA602" s="11">
        <f>P602*$W602</f>
        <v>0</v>
      </c>
    </row>
    <row r="603" spans="1:27" ht="15" x14ac:dyDescent="0.25">
      <c r="A603" s="9">
        <v>44875</v>
      </c>
      <c r="B603" s="26">
        <v>1</v>
      </c>
      <c r="C603" s="27">
        <v>0</v>
      </c>
      <c r="D603" s="28">
        <v>15649</v>
      </c>
      <c r="E603" s="28">
        <f t="shared" si="70"/>
        <v>0</v>
      </c>
      <c r="F603" s="29">
        <v>0</v>
      </c>
      <c r="G603" s="5">
        <v>2</v>
      </c>
      <c r="H603" s="25">
        <v>26264.800000000003</v>
      </c>
      <c r="I603" s="12">
        <v>15649</v>
      </c>
      <c r="J603" s="17">
        <f t="shared" si="71"/>
        <v>15649</v>
      </c>
      <c r="K603" s="19">
        <v>80945.8</v>
      </c>
      <c r="L603" s="26">
        <v>3</v>
      </c>
      <c r="M603" s="27">
        <v>0</v>
      </c>
      <c r="N603" s="28">
        <v>16727</v>
      </c>
      <c r="O603" s="28">
        <f t="shared" si="72"/>
        <v>0</v>
      </c>
      <c r="P603" s="35">
        <v>0</v>
      </c>
      <c r="Q603" s="14">
        <f t="shared" si="73"/>
        <v>26264.800000000003</v>
      </c>
      <c r="R603" s="14">
        <f t="shared" si="74"/>
        <v>15649</v>
      </c>
      <c r="S603" s="40">
        <f>F603+K603+P603</f>
        <v>80945.8</v>
      </c>
      <c r="T603" s="13">
        <f>SUM(Q574:Q603)/SUM(S574:S603)</f>
        <v>0.20857415742950952</v>
      </c>
      <c r="U603" s="13">
        <f>SUM(R574:R603)/SUM(S574:S603)</f>
        <v>0.14584647823904237</v>
      </c>
      <c r="V603" s="13">
        <v>9.6000000000000002E-2</v>
      </c>
      <c r="W603" s="51">
        <f t="shared" si="69"/>
        <v>9.6000000000000002E-2</v>
      </c>
      <c r="X603" s="47">
        <f>S603*W603</f>
        <v>7770.7968000000001</v>
      </c>
      <c r="Y603" s="11">
        <f>F603*$W603</f>
        <v>0</v>
      </c>
      <c r="Z603" s="11">
        <f>K603*$W603</f>
        <v>7770.7968000000001</v>
      </c>
      <c r="AA603" s="11">
        <f>P603*$W603</f>
        <v>0</v>
      </c>
    </row>
    <row r="604" spans="1:27" ht="15" x14ac:dyDescent="0.25">
      <c r="A604" s="9">
        <v>44876</v>
      </c>
      <c r="B604" s="26">
        <v>1</v>
      </c>
      <c r="C604" s="27">
        <v>0</v>
      </c>
      <c r="D604" s="28">
        <v>15649</v>
      </c>
      <c r="E604" s="28">
        <f t="shared" si="70"/>
        <v>0</v>
      </c>
      <c r="F604" s="29">
        <v>0</v>
      </c>
      <c r="G604" s="5">
        <v>2</v>
      </c>
      <c r="H604" s="25">
        <v>30023.699999999993</v>
      </c>
      <c r="I604" s="12">
        <v>15649</v>
      </c>
      <c r="J604" s="17">
        <f t="shared" si="71"/>
        <v>15649</v>
      </c>
      <c r="K604" s="19">
        <v>84585.9</v>
      </c>
      <c r="L604" s="26">
        <v>3</v>
      </c>
      <c r="M604" s="27">
        <v>0</v>
      </c>
      <c r="N604" s="28">
        <v>16727</v>
      </c>
      <c r="O604" s="28">
        <f t="shared" si="72"/>
        <v>0</v>
      </c>
      <c r="P604" s="35">
        <v>0</v>
      </c>
      <c r="Q604" s="14">
        <f t="shared" si="73"/>
        <v>30023.699999999993</v>
      </c>
      <c r="R604" s="14">
        <f t="shared" si="74"/>
        <v>15649</v>
      </c>
      <c r="S604" s="40">
        <f>F604+K604+P604</f>
        <v>84585.9</v>
      </c>
      <c r="T604" s="13">
        <f>SUM(Q575:Q604)/SUM(S575:S604)</f>
        <v>0.22074558065888528</v>
      </c>
      <c r="U604" s="13">
        <f>SUM(R575:R604)/SUM(S575:S604)</f>
        <v>0.15028273971990799</v>
      </c>
      <c r="V604" s="13">
        <v>9.6000000000000002E-2</v>
      </c>
      <c r="W604" s="51">
        <f t="shared" si="69"/>
        <v>9.6000000000000002E-2</v>
      </c>
      <c r="X604" s="47">
        <f>S604*W604</f>
        <v>8120.2464</v>
      </c>
      <c r="Y604" s="11">
        <f>F604*$W604</f>
        <v>0</v>
      </c>
      <c r="Z604" s="11">
        <f>K604*$W604</f>
        <v>8120.2464</v>
      </c>
      <c r="AA604" s="11">
        <f>P604*$W604</f>
        <v>0</v>
      </c>
    </row>
    <row r="605" spans="1:27" ht="15" x14ac:dyDescent="0.25">
      <c r="A605" s="9">
        <v>44877</v>
      </c>
      <c r="B605" s="26">
        <v>1</v>
      </c>
      <c r="C605" s="27">
        <v>0</v>
      </c>
      <c r="D605" s="28">
        <v>15649</v>
      </c>
      <c r="E605" s="28">
        <f t="shared" si="70"/>
        <v>0</v>
      </c>
      <c r="F605" s="29">
        <v>0</v>
      </c>
      <c r="G605" s="5">
        <v>2</v>
      </c>
      <c r="H605" s="25">
        <v>30275.800000000003</v>
      </c>
      <c r="I605" s="12">
        <v>15649</v>
      </c>
      <c r="J605" s="17">
        <f t="shared" si="71"/>
        <v>15649</v>
      </c>
      <c r="K605" s="19">
        <v>83020.299999999988</v>
      </c>
      <c r="L605" s="26">
        <v>3</v>
      </c>
      <c r="M605" s="27">
        <v>0</v>
      </c>
      <c r="N605" s="28">
        <v>16727</v>
      </c>
      <c r="O605" s="28">
        <f t="shared" si="72"/>
        <v>0</v>
      </c>
      <c r="P605" s="35">
        <v>0</v>
      </c>
      <c r="Q605" s="14">
        <f t="shared" si="73"/>
        <v>30275.800000000003</v>
      </c>
      <c r="R605" s="14">
        <f t="shared" si="74"/>
        <v>15649</v>
      </c>
      <c r="S605" s="40">
        <f>F605+K605+P605</f>
        <v>83020.299999999988</v>
      </c>
      <c r="T605" s="13">
        <f>SUM(Q576:Q605)/SUM(S576:S605)</f>
        <v>0.23392762733520236</v>
      </c>
      <c r="U605" s="13">
        <f>SUM(R576:R605)/SUM(S576:S605)</f>
        <v>0.15501648464597495</v>
      </c>
      <c r="V605" s="13">
        <v>9.6000000000000002E-2</v>
      </c>
      <c r="W605" s="51">
        <f t="shared" si="69"/>
        <v>9.6000000000000002E-2</v>
      </c>
      <c r="X605" s="47">
        <f>S605*W605</f>
        <v>7969.9487999999992</v>
      </c>
      <c r="Y605" s="11">
        <f>F605*$W605</f>
        <v>0</v>
      </c>
      <c r="Z605" s="11">
        <f>K605*$W605</f>
        <v>7969.9487999999992</v>
      </c>
      <c r="AA605" s="11">
        <f>P605*$W605</f>
        <v>0</v>
      </c>
    </row>
    <row r="606" spans="1:27" ht="15" x14ac:dyDescent="0.25">
      <c r="A606" s="9">
        <v>44878</v>
      </c>
      <c r="B606" s="26">
        <v>1</v>
      </c>
      <c r="C606" s="27">
        <v>0</v>
      </c>
      <c r="D606" s="28">
        <v>15649</v>
      </c>
      <c r="E606" s="28">
        <f t="shared" si="70"/>
        <v>0</v>
      </c>
      <c r="F606" s="29">
        <v>0</v>
      </c>
      <c r="G606" s="5">
        <v>2</v>
      </c>
      <c r="H606" s="25">
        <v>29119.200000000001</v>
      </c>
      <c r="I606" s="12">
        <v>15649</v>
      </c>
      <c r="J606" s="17">
        <f t="shared" si="71"/>
        <v>15649</v>
      </c>
      <c r="K606" s="19">
        <v>79622.100000000006</v>
      </c>
      <c r="L606" s="26">
        <v>3</v>
      </c>
      <c r="M606" s="27">
        <v>0</v>
      </c>
      <c r="N606" s="28">
        <v>16727</v>
      </c>
      <c r="O606" s="28">
        <f t="shared" si="72"/>
        <v>0</v>
      </c>
      <c r="P606" s="35">
        <v>0</v>
      </c>
      <c r="Q606" s="14">
        <f t="shared" si="73"/>
        <v>29119.200000000001</v>
      </c>
      <c r="R606" s="14">
        <f t="shared" si="74"/>
        <v>15649</v>
      </c>
      <c r="S606" s="40">
        <f>F606+K606+P606</f>
        <v>79622.100000000006</v>
      </c>
      <c r="T606" s="13">
        <f>SUM(Q577:Q606)/SUM(S577:S606)</f>
        <v>0.24841355905194384</v>
      </c>
      <c r="U606" s="13">
        <f>SUM(R577:R606)/SUM(S577:S606)</f>
        <v>0.16055508213411637</v>
      </c>
      <c r="V606" s="13">
        <v>9.6000000000000002E-2</v>
      </c>
      <c r="W606" s="51">
        <f t="shared" si="69"/>
        <v>9.6000000000000002E-2</v>
      </c>
      <c r="X606" s="47">
        <f>S606*W606</f>
        <v>7643.7216000000008</v>
      </c>
      <c r="Y606" s="11">
        <f>F606*$W606</f>
        <v>0</v>
      </c>
      <c r="Z606" s="11">
        <f>K606*$W606</f>
        <v>7643.7216000000008</v>
      </c>
      <c r="AA606" s="11">
        <f>P606*$W606</f>
        <v>0</v>
      </c>
    </row>
    <row r="607" spans="1:27" ht="15" x14ac:dyDescent="0.25">
      <c r="A607" s="9">
        <v>44879</v>
      </c>
      <c r="B607" s="26">
        <v>1</v>
      </c>
      <c r="C607" s="27">
        <v>0</v>
      </c>
      <c r="D607" s="28">
        <v>15649</v>
      </c>
      <c r="E607" s="28">
        <f t="shared" si="70"/>
        <v>0</v>
      </c>
      <c r="F607" s="29">
        <v>0</v>
      </c>
      <c r="G607" s="5">
        <v>2</v>
      </c>
      <c r="H607" s="25">
        <v>28132.899999999998</v>
      </c>
      <c r="I607" s="12">
        <v>15649</v>
      </c>
      <c r="J607" s="17">
        <f t="shared" si="71"/>
        <v>15649</v>
      </c>
      <c r="K607" s="19">
        <v>79765.100000000006</v>
      </c>
      <c r="L607" s="26">
        <v>3</v>
      </c>
      <c r="M607" s="27">
        <v>0</v>
      </c>
      <c r="N607" s="28">
        <v>16727</v>
      </c>
      <c r="O607" s="28">
        <f t="shared" si="72"/>
        <v>0</v>
      </c>
      <c r="P607" s="35">
        <v>0</v>
      </c>
      <c r="Q607" s="14">
        <f t="shared" si="73"/>
        <v>28132.899999999998</v>
      </c>
      <c r="R607" s="14">
        <f t="shared" si="74"/>
        <v>15649</v>
      </c>
      <c r="S607" s="40">
        <f>F607+K607+P607</f>
        <v>79765.100000000006</v>
      </c>
      <c r="T607" s="13">
        <f>SUM(Q578:Q607)/SUM(S578:S607)</f>
        <v>0.26353063086491002</v>
      </c>
      <c r="U607" s="13">
        <f>SUM(R578:R607)/SUM(S578:S607)</f>
        <v>0.16650731993208687</v>
      </c>
      <c r="V607" s="13">
        <v>9.6000000000000002E-2</v>
      </c>
      <c r="W607" s="51">
        <f t="shared" si="69"/>
        <v>9.6000000000000002E-2</v>
      </c>
      <c r="X607" s="47">
        <f>S607*W607</f>
        <v>7657.4496000000008</v>
      </c>
      <c r="Y607" s="11">
        <f>F607*$W607</f>
        <v>0</v>
      </c>
      <c r="Z607" s="11">
        <f>K607*$W607</f>
        <v>7657.4496000000008</v>
      </c>
      <c r="AA607" s="11">
        <f>P607*$W607</f>
        <v>0</v>
      </c>
    </row>
    <row r="608" spans="1:27" ht="15" x14ac:dyDescent="0.25">
      <c r="A608" s="9">
        <v>44880</v>
      </c>
      <c r="B608" s="26">
        <v>1</v>
      </c>
      <c r="C608" s="27">
        <v>0</v>
      </c>
      <c r="D608" s="28">
        <v>15649</v>
      </c>
      <c r="E608" s="28">
        <f t="shared" si="70"/>
        <v>0</v>
      </c>
      <c r="F608" s="29">
        <v>0</v>
      </c>
      <c r="G608" s="5">
        <v>2</v>
      </c>
      <c r="H608" s="25">
        <v>20740.400000000005</v>
      </c>
      <c r="I608" s="12">
        <v>15649</v>
      </c>
      <c r="J608" s="17">
        <f t="shared" si="71"/>
        <v>15649</v>
      </c>
      <c r="K608" s="19">
        <v>98885.7</v>
      </c>
      <c r="L608" s="26">
        <v>3</v>
      </c>
      <c r="M608" s="27">
        <v>0</v>
      </c>
      <c r="N608" s="28">
        <v>16727</v>
      </c>
      <c r="O608" s="28">
        <f t="shared" si="72"/>
        <v>0</v>
      </c>
      <c r="P608" s="35">
        <v>0</v>
      </c>
      <c r="Q608" s="14">
        <f t="shared" si="73"/>
        <v>20740.400000000005</v>
      </c>
      <c r="R608" s="14">
        <f t="shared" si="74"/>
        <v>15649</v>
      </c>
      <c r="S608" s="40">
        <f>F608+K608+P608</f>
        <v>98885.7</v>
      </c>
      <c r="T608" s="13">
        <f>SUM(Q579:Q608)/SUM(S579:S608)</f>
        <v>0.26795021574464845</v>
      </c>
      <c r="U608" s="13">
        <f>SUM(R579:R608)/SUM(S579:S608)</f>
        <v>0.16885903826948145</v>
      </c>
      <c r="V608" s="13">
        <v>9.6000000000000002E-2</v>
      </c>
      <c r="W608" s="51">
        <f t="shared" si="69"/>
        <v>9.6000000000000002E-2</v>
      </c>
      <c r="X608" s="47">
        <f>S608*W608</f>
        <v>9493.0272000000004</v>
      </c>
      <c r="Y608" s="11">
        <f>F608*$W608</f>
        <v>0</v>
      </c>
      <c r="Z608" s="11">
        <f>K608*$W608</f>
        <v>9493.0272000000004</v>
      </c>
      <c r="AA608" s="11">
        <f>P608*$W608</f>
        <v>0</v>
      </c>
    </row>
    <row r="609" spans="1:27" ht="15" x14ac:dyDescent="0.25">
      <c r="A609" s="9">
        <v>44881</v>
      </c>
      <c r="B609" s="26">
        <v>1</v>
      </c>
      <c r="C609" s="27">
        <v>0</v>
      </c>
      <c r="D609" s="28">
        <v>15649</v>
      </c>
      <c r="E609" s="28">
        <f t="shared" si="70"/>
        <v>0</v>
      </c>
      <c r="F609" s="29">
        <v>0</v>
      </c>
      <c r="G609" s="5">
        <v>2</v>
      </c>
      <c r="H609" s="25">
        <v>24013.200000000001</v>
      </c>
      <c r="I609" s="12">
        <v>15649</v>
      </c>
      <c r="J609" s="17">
        <f t="shared" si="71"/>
        <v>15649</v>
      </c>
      <c r="K609" s="19">
        <v>99256.6</v>
      </c>
      <c r="L609" s="26">
        <v>3</v>
      </c>
      <c r="M609" s="27">
        <v>0</v>
      </c>
      <c r="N609" s="28">
        <v>16727</v>
      </c>
      <c r="O609" s="28">
        <f t="shared" si="72"/>
        <v>0</v>
      </c>
      <c r="P609" s="35">
        <v>0</v>
      </c>
      <c r="Q609" s="14">
        <f t="shared" si="73"/>
        <v>24013.200000000001</v>
      </c>
      <c r="R609" s="14">
        <f t="shared" si="74"/>
        <v>15649</v>
      </c>
      <c r="S609" s="40">
        <f>F609+K609+P609</f>
        <v>99256.6</v>
      </c>
      <c r="T609" s="13">
        <f>SUM(Q580:Q609)/SUM(S580:S609)</f>
        <v>0.27333102571936851</v>
      </c>
      <c r="U609" s="13">
        <f>SUM(R580:R609)/SUM(S580:S609)</f>
        <v>0.17102736360618734</v>
      </c>
      <c r="V609" s="13">
        <v>9.6000000000000002E-2</v>
      </c>
      <c r="W609" s="51">
        <f t="shared" si="69"/>
        <v>9.6000000000000002E-2</v>
      </c>
      <c r="X609" s="47">
        <f>S609*W609</f>
        <v>9528.633600000001</v>
      </c>
      <c r="Y609" s="11">
        <f>F609*$W609</f>
        <v>0</v>
      </c>
      <c r="Z609" s="11">
        <f>K609*$W609</f>
        <v>9528.633600000001</v>
      </c>
      <c r="AA609" s="11">
        <f>P609*$W609</f>
        <v>0</v>
      </c>
    </row>
    <row r="610" spans="1:27" ht="15" x14ac:dyDescent="0.25">
      <c r="A610" s="9">
        <v>44882</v>
      </c>
      <c r="B610" s="26">
        <v>1</v>
      </c>
      <c r="C610" s="27">
        <v>0</v>
      </c>
      <c r="D610" s="28">
        <v>15649</v>
      </c>
      <c r="E610" s="28">
        <f t="shared" si="70"/>
        <v>0</v>
      </c>
      <c r="F610" s="29">
        <v>0</v>
      </c>
      <c r="G610" s="5">
        <v>2</v>
      </c>
      <c r="H610" s="25">
        <v>19130</v>
      </c>
      <c r="I610" s="12">
        <v>15649</v>
      </c>
      <c r="J610" s="17">
        <f t="shared" si="71"/>
        <v>15649</v>
      </c>
      <c r="K610" s="19">
        <v>114657.29999999999</v>
      </c>
      <c r="L610" s="26">
        <v>3</v>
      </c>
      <c r="M610" s="27">
        <v>0</v>
      </c>
      <c r="N610" s="28">
        <v>16727</v>
      </c>
      <c r="O610" s="28">
        <f t="shared" si="72"/>
        <v>0</v>
      </c>
      <c r="P610" s="35">
        <v>0</v>
      </c>
      <c r="Q610" s="14">
        <f t="shared" si="73"/>
        <v>19130</v>
      </c>
      <c r="R610" s="14">
        <f t="shared" si="74"/>
        <v>15649</v>
      </c>
      <c r="S610" s="40">
        <f>F610+K610+P610</f>
        <v>114657.29999999999</v>
      </c>
      <c r="T610" s="13">
        <f>SUM(Q581:Q610)/SUM(S581:S610)</f>
        <v>0.27480967200706674</v>
      </c>
      <c r="U610" s="13">
        <f>SUM(R581:R610)/SUM(S581:S610)</f>
        <v>0.17203536955086449</v>
      </c>
      <c r="V610" s="13">
        <v>9.6000000000000002E-2</v>
      </c>
      <c r="W610" s="51">
        <f t="shared" si="69"/>
        <v>9.6000000000000002E-2</v>
      </c>
      <c r="X610" s="47">
        <f>S610*W610</f>
        <v>11007.100799999998</v>
      </c>
      <c r="Y610" s="11">
        <f>F610*$W610</f>
        <v>0</v>
      </c>
      <c r="Z610" s="11">
        <f>K610*$W610</f>
        <v>11007.100799999998</v>
      </c>
      <c r="AA610" s="11">
        <f>P610*$W610</f>
        <v>0</v>
      </c>
    </row>
    <row r="611" spans="1:27" ht="15" x14ac:dyDescent="0.25">
      <c r="A611" s="9">
        <v>44883</v>
      </c>
      <c r="B611" s="26">
        <v>1</v>
      </c>
      <c r="C611" s="27">
        <v>867.2</v>
      </c>
      <c r="D611" s="28">
        <v>15649</v>
      </c>
      <c r="E611" s="30">
        <f t="shared" si="70"/>
        <v>867.2</v>
      </c>
      <c r="F611" s="31">
        <v>4115.0999999999995</v>
      </c>
      <c r="G611" s="5">
        <v>2</v>
      </c>
      <c r="H611" s="25">
        <v>6920.9999999999991</v>
      </c>
      <c r="I611" s="12">
        <v>15649</v>
      </c>
      <c r="J611" s="17">
        <f t="shared" si="71"/>
        <v>6920.9999999999991</v>
      </c>
      <c r="K611" s="19">
        <v>67440.10000000002</v>
      </c>
      <c r="L611" s="26">
        <v>3</v>
      </c>
      <c r="M611" s="27">
        <v>0</v>
      </c>
      <c r="N611" s="28">
        <v>16727</v>
      </c>
      <c r="O611" s="28">
        <f t="shared" si="72"/>
        <v>0</v>
      </c>
      <c r="P611" s="35">
        <v>0</v>
      </c>
      <c r="Q611" s="14">
        <f t="shared" si="73"/>
        <v>7788.1999999999989</v>
      </c>
      <c r="R611" s="14">
        <f t="shared" si="74"/>
        <v>7788.1999999999989</v>
      </c>
      <c r="S611" s="40">
        <f>F611+K611+P611</f>
        <v>71555.200000000026</v>
      </c>
      <c r="T611" s="13">
        <f>SUM(Q582:Q611)/SUM(S582:S611)</f>
        <v>0.2765616088226252</v>
      </c>
      <c r="U611" s="13">
        <f>SUM(R582:R611)/SUM(S582:S611)</f>
        <v>0.1729009208375524</v>
      </c>
      <c r="V611" s="13">
        <v>9.6000000000000002E-2</v>
      </c>
      <c r="W611" s="51">
        <f t="shared" si="69"/>
        <v>9.6000000000000002E-2</v>
      </c>
      <c r="X611" s="47">
        <f>S611*W611</f>
        <v>6869.2992000000031</v>
      </c>
      <c r="Y611" s="11">
        <f>F611*$W611</f>
        <v>395.04959999999994</v>
      </c>
      <c r="Z611" s="11">
        <f>K611*$W611</f>
        <v>6474.2496000000019</v>
      </c>
      <c r="AA611" s="11">
        <f>P611*$W611</f>
        <v>0</v>
      </c>
    </row>
    <row r="612" spans="1:27" ht="15" x14ac:dyDescent="0.25">
      <c r="A612" s="9">
        <v>44884</v>
      </c>
      <c r="B612" s="26">
        <v>1</v>
      </c>
      <c r="C612" s="27">
        <v>1796.5</v>
      </c>
      <c r="D612" s="28">
        <v>15649</v>
      </c>
      <c r="E612" s="30">
        <f t="shared" si="70"/>
        <v>1796.5</v>
      </c>
      <c r="F612" s="31">
        <v>6594.5000000000009</v>
      </c>
      <c r="G612" s="5">
        <v>2</v>
      </c>
      <c r="H612" s="25">
        <v>0</v>
      </c>
      <c r="I612" s="12">
        <v>15649</v>
      </c>
      <c r="J612" s="12">
        <f t="shared" si="71"/>
        <v>0</v>
      </c>
      <c r="K612" s="19">
        <v>0</v>
      </c>
      <c r="L612" s="26">
        <v>3</v>
      </c>
      <c r="M612" s="27">
        <v>0</v>
      </c>
      <c r="N612" s="28">
        <v>16727</v>
      </c>
      <c r="O612" s="28">
        <f t="shared" si="72"/>
        <v>0</v>
      </c>
      <c r="P612" s="35">
        <v>0</v>
      </c>
      <c r="Q612" s="14">
        <f t="shared" si="73"/>
        <v>1796.5</v>
      </c>
      <c r="R612" s="14">
        <f t="shared" si="74"/>
        <v>1796.5</v>
      </c>
      <c r="S612" s="40">
        <f>F612+K612+P612</f>
        <v>6594.5000000000009</v>
      </c>
      <c r="T612" s="13">
        <f>SUM(Q583:Q612)/SUM(S583:S612)</f>
        <v>0.28445264928425007</v>
      </c>
      <c r="U612" s="13">
        <f>SUM(R583:R612)/SUM(S583:S612)</f>
        <v>0.17640654987037183</v>
      </c>
      <c r="V612" s="13">
        <v>9.6000000000000002E-2</v>
      </c>
      <c r="W612" s="51">
        <f t="shared" ref="W612:W650" si="75">MIN(T612:V612)</f>
        <v>9.6000000000000002E-2</v>
      </c>
      <c r="X612" s="47">
        <f>S612*W612</f>
        <v>633.07200000000012</v>
      </c>
      <c r="Y612" s="11">
        <f>F612*$W612</f>
        <v>633.07200000000012</v>
      </c>
      <c r="Z612" s="11">
        <f>K612*$W612</f>
        <v>0</v>
      </c>
      <c r="AA612" s="11">
        <f>P612*$W612</f>
        <v>0</v>
      </c>
    </row>
    <row r="613" spans="1:27" ht="15" x14ac:dyDescent="0.25">
      <c r="A613" s="9">
        <v>44885</v>
      </c>
      <c r="B613" s="26">
        <v>1</v>
      </c>
      <c r="C613" s="27">
        <v>14101.599999999999</v>
      </c>
      <c r="D613" s="28">
        <v>15649</v>
      </c>
      <c r="E613" s="30">
        <f t="shared" si="70"/>
        <v>14101.599999999999</v>
      </c>
      <c r="F613" s="31">
        <v>62017.600000000006</v>
      </c>
      <c r="G613" s="5">
        <v>2</v>
      </c>
      <c r="H613" s="25">
        <v>0</v>
      </c>
      <c r="I613" s="12">
        <v>15649</v>
      </c>
      <c r="J613" s="12">
        <f t="shared" si="71"/>
        <v>0</v>
      </c>
      <c r="K613" s="19">
        <v>0</v>
      </c>
      <c r="L613" s="26">
        <v>3</v>
      </c>
      <c r="M613" s="27">
        <v>0</v>
      </c>
      <c r="N613" s="28">
        <v>16727</v>
      </c>
      <c r="O613" s="28">
        <f t="shared" si="72"/>
        <v>0</v>
      </c>
      <c r="P613" s="35">
        <v>0</v>
      </c>
      <c r="Q613" s="14">
        <f t="shared" si="73"/>
        <v>14101.599999999999</v>
      </c>
      <c r="R613" s="14">
        <f t="shared" si="74"/>
        <v>14101.599999999999</v>
      </c>
      <c r="S613" s="40">
        <f>F613+K613+P613</f>
        <v>62017.600000000006</v>
      </c>
      <c r="T613" s="13">
        <f>SUM(Q584:Q613)/SUM(S584:S613)</f>
        <v>0.2919980003694389</v>
      </c>
      <c r="U613" s="13">
        <f>SUM(R584:R613)/SUM(S584:S613)</f>
        <v>0.18155007298509246</v>
      </c>
      <c r="V613" s="13">
        <v>9.6000000000000002E-2</v>
      </c>
      <c r="W613" s="51">
        <f t="shared" si="75"/>
        <v>9.6000000000000002E-2</v>
      </c>
      <c r="X613" s="47">
        <f>S613*W613</f>
        <v>5953.6896000000006</v>
      </c>
      <c r="Y613" s="11">
        <f>F613*$W613</f>
        <v>5953.6896000000006</v>
      </c>
      <c r="Z613" s="11">
        <f>K613*$W613</f>
        <v>0</v>
      </c>
      <c r="AA613" s="11">
        <f>P613*$W613</f>
        <v>0</v>
      </c>
    </row>
    <row r="614" spans="1:27" ht="15" x14ac:dyDescent="0.25">
      <c r="A614" s="9">
        <v>44886</v>
      </c>
      <c r="B614" s="26">
        <v>1</v>
      </c>
      <c r="C614" s="27">
        <v>22111.100000000002</v>
      </c>
      <c r="D614" s="28">
        <v>15649</v>
      </c>
      <c r="E614" s="30">
        <f t="shared" si="70"/>
        <v>15649</v>
      </c>
      <c r="F614" s="31">
        <v>81843.3</v>
      </c>
      <c r="G614" s="5">
        <v>2</v>
      </c>
      <c r="H614" s="25">
        <v>0</v>
      </c>
      <c r="I614" s="12">
        <v>15649</v>
      </c>
      <c r="J614" s="12">
        <f t="shared" si="71"/>
        <v>0</v>
      </c>
      <c r="K614" s="19">
        <v>0</v>
      </c>
      <c r="L614" s="26">
        <v>3</v>
      </c>
      <c r="M614" s="27">
        <v>0</v>
      </c>
      <c r="N614" s="28">
        <v>16727</v>
      </c>
      <c r="O614" s="28">
        <f t="shared" si="72"/>
        <v>0</v>
      </c>
      <c r="P614" s="35">
        <v>0</v>
      </c>
      <c r="Q614" s="14">
        <f t="shared" si="73"/>
        <v>22111.100000000002</v>
      </c>
      <c r="R614" s="14">
        <f t="shared" si="74"/>
        <v>15649</v>
      </c>
      <c r="S614" s="40">
        <f>F614+K614+P614</f>
        <v>81843.3</v>
      </c>
      <c r="T614" s="13">
        <f>SUM(Q585:Q614)/SUM(S585:S614)</f>
        <v>0.29903487862623956</v>
      </c>
      <c r="U614" s="13">
        <f>SUM(R585:R614)/SUM(S585:S614)</f>
        <v>0.18521625570066541</v>
      </c>
      <c r="V614" s="13">
        <v>9.6000000000000002E-2</v>
      </c>
      <c r="W614" s="51">
        <f t="shared" si="75"/>
        <v>9.6000000000000002E-2</v>
      </c>
      <c r="X614" s="47">
        <f>S614*W614</f>
        <v>7856.9568000000008</v>
      </c>
      <c r="Y614" s="11">
        <f>F614*$W614</f>
        <v>7856.9568000000008</v>
      </c>
      <c r="Z614" s="11">
        <f>K614*$W614</f>
        <v>0</v>
      </c>
      <c r="AA614" s="11">
        <f>P614*$W614</f>
        <v>0</v>
      </c>
    </row>
    <row r="615" spans="1:27" ht="15" x14ac:dyDescent="0.25">
      <c r="A615" s="9">
        <v>44887</v>
      </c>
      <c r="B615" s="26">
        <v>1</v>
      </c>
      <c r="C615" s="27">
        <v>6561.3</v>
      </c>
      <c r="D615" s="28">
        <v>15649</v>
      </c>
      <c r="E615" s="30">
        <f t="shared" si="70"/>
        <v>6561.3</v>
      </c>
      <c r="F615" s="31">
        <v>47293.2</v>
      </c>
      <c r="G615" s="5">
        <v>2</v>
      </c>
      <c r="H615" s="25">
        <v>0</v>
      </c>
      <c r="I615" s="12">
        <v>15649</v>
      </c>
      <c r="J615" s="12">
        <f t="shared" si="71"/>
        <v>0</v>
      </c>
      <c r="K615" s="19">
        <v>0</v>
      </c>
      <c r="L615" s="26">
        <v>3</v>
      </c>
      <c r="M615" s="27">
        <v>0</v>
      </c>
      <c r="N615" s="28">
        <v>16727</v>
      </c>
      <c r="O615" s="28">
        <f t="shared" si="72"/>
        <v>0</v>
      </c>
      <c r="P615" s="35">
        <v>0</v>
      </c>
      <c r="Q615" s="14">
        <f t="shared" si="73"/>
        <v>6561.3</v>
      </c>
      <c r="R615" s="14">
        <f t="shared" si="74"/>
        <v>6561.3</v>
      </c>
      <c r="S615" s="40">
        <f>F615+K615+P615</f>
        <v>47293.2</v>
      </c>
      <c r="T615" s="13">
        <f>SUM(Q586:Q615)/SUM(S586:S615)</f>
        <v>0.29584924114663774</v>
      </c>
      <c r="U615" s="13">
        <f>SUM(R586:R615)/SUM(S586:S615)</f>
        <v>0.18417706001480699</v>
      </c>
      <c r="V615" s="13">
        <v>9.6000000000000002E-2</v>
      </c>
      <c r="W615" s="51">
        <f t="shared" si="75"/>
        <v>9.6000000000000002E-2</v>
      </c>
      <c r="X615" s="47">
        <f>S615*W615</f>
        <v>4540.1471999999994</v>
      </c>
      <c r="Y615" s="11">
        <f>F615*$W615</f>
        <v>4540.1471999999994</v>
      </c>
      <c r="Z615" s="11">
        <f>K615*$W615</f>
        <v>0</v>
      </c>
      <c r="AA615" s="11">
        <f>P615*$W615</f>
        <v>0</v>
      </c>
    </row>
    <row r="616" spans="1:27" ht="15" x14ac:dyDescent="0.25">
      <c r="A616" s="9">
        <v>44892</v>
      </c>
      <c r="B616" s="26">
        <v>1</v>
      </c>
      <c r="C616" s="27">
        <v>0</v>
      </c>
      <c r="D616" s="28">
        <v>15649</v>
      </c>
      <c r="E616" s="28">
        <f t="shared" si="70"/>
        <v>0</v>
      </c>
      <c r="F616" s="29">
        <v>0</v>
      </c>
      <c r="G616" s="5">
        <v>2</v>
      </c>
      <c r="H616" s="25">
        <v>0</v>
      </c>
      <c r="I616" s="12">
        <v>15649</v>
      </c>
      <c r="J616" s="12">
        <f t="shared" si="71"/>
        <v>0</v>
      </c>
      <c r="K616" s="19">
        <v>0</v>
      </c>
      <c r="L616" s="26">
        <v>3</v>
      </c>
      <c r="M616" s="27">
        <v>67.935000000000002</v>
      </c>
      <c r="N616" s="28">
        <v>16727</v>
      </c>
      <c r="O616" s="28">
        <f t="shared" si="72"/>
        <v>67.935000000000002</v>
      </c>
      <c r="P616" s="35">
        <v>5231.8279999999995</v>
      </c>
      <c r="Q616" s="14">
        <f t="shared" si="73"/>
        <v>67.935000000000002</v>
      </c>
      <c r="R616" s="14">
        <f t="shared" si="74"/>
        <v>67.935000000000002</v>
      </c>
      <c r="S616" s="40">
        <f>F616+K616+P616</f>
        <v>5231.8279999999995</v>
      </c>
      <c r="T616" s="13">
        <f>SUM(Q587:Q616)/SUM(S587:S616)</f>
        <v>0.29536257312733111</v>
      </c>
      <c r="U616" s="13">
        <f>SUM(R587:R616)/SUM(S587:S616)</f>
        <v>0.1837973225793321</v>
      </c>
      <c r="V616" s="13">
        <v>9.6000000000000002E-2</v>
      </c>
      <c r="W616" s="51">
        <f t="shared" si="75"/>
        <v>9.6000000000000002E-2</v>
      </c>
      <c r="X616" s="47">
        <f>S616*W616</f>
        <v>502.25548799999996</v>
      </c>
      <c r="Y616" s="11">
        <f>F616*$W616</f>
        <v>0</v>
      </c>
      <c r="Z616" s="11">
        <f>K616*$W616</f>
        <v>0</v>
      </c>
      <c r="AA616" s="11">
        <f>P616*$W616</f>
        <v>502.25548799999996</v>
      </c>
    </row>
    <row r="617" spans="1:27" ht="15" x14ac:dyDescent="0.25">
      <c r="A617" s="9">
        <v>44893</v>
      </c>
      <c r="B617" s="26">
        <v>1</v>
      </c>
      <c r="C617" s="27">
        <v>0</v>
      </c>
      <c r="D617" s="28">
        <v>15649</v>
      </c>
      <c r="E617" s="28">
        <f t="shared" si="70"/>
        <v>0</v>
      </c>
      <c r="F617" s="29">
        <v>0</v>
      </c>
      <c r="G617" s="5">
        <v>2</v>
      </c>
      <c r="H617" s="25">
        <v>0</v>
      </c>
      <c r="I617" s="12">
        <v>15649</v>
      </c>
      <c r="J617" s="12">
        <f t="shared" si="71"/>
        <v>0</v>
      </c>
      <c r="K617" s="19">
        <v>0</v>
      </c>
      <c r="L617" s="26">
        <v>3</v>
      </c>
      <c r="M617" s="27">
        <v>2935.3510000000001</v>
      </c>
      <c r="N617" s="28">
        <v>16727</v>
      </c>
      <c r="O617" s="28">
        <f t="shared" si="72"/>
        <v>2935.3510000000001</v>
      </c>
      <c r="P617" s="35">
        <v>33605.364999999998</v>
      </c>
      <c r="Q617" s="14">
        <f t="shared" si="73"/>
        <v>2935.3510000000001</v>
      </c>
      <c r="R617" s="14">
        <f t="shared" si="74"/>
        <v>2935.3510000000001</v>
      </c>
      <c r="S617" s="40">
        <f>F617+K617+P617</f>
        <v>33605.364999999998</v>
      </c>
      <c r="T617" s="13">
        <f>SUM(Q588:Q617)/SUM(S588:S617)</f>
        <v>0.29303662927079338</v>
      </c>
      <c r="U617" s="13">
        <f>SUM(R588:R617)/SUM(S588:S617)</f>
        <v>0.18051437794902284</v>
      </c>
      <c r="V617" s="13">
        <v>9.6000000000000002E-2</v>
      </c>
      <c r="W617" s="51">
        <f t="shared" si="75"/>
        <v>9.6000000000000002E-2</v>
      </c>
      <c r="X617" s="47">
        <f>S617*W617</f>
        <v>3226.1150399999997</v>
      </c>
      <c r="Y617" s="11">
        <f>F617*$W617</f>
        <v>0</v>
      </c>
      <c r="Z617" s="11">
        <f>K617*$W617</f>
        <v>0</v>
      </c>
      <c r="AA617" s="11">
        <f>P617*$W617</f>
        <v>3226.1150399999997</v>
      </c>
    </row>
    <row r="618" spans="1:27" ht="15" x14ac:dyDescent="0.25">
      <c r="A618" s="9">
        <v>44894</v>
      </c>
      <c r="B618" s="26">
        <v>1</v>
      </c>
      <c r="C618" s="27">
        <v>0</v>
      </c>
      <c r="D618" s="28">
        <v>15649</v>
      </c>
      <c r="E618" s="28">
        <f t="shared" si="70"/>
        <v>0</v>
      </c>
      <c r="F618" s="29">
        <v>0</v>
      </c>
      <c r="G618" s="5">
        <v>2</v>
      </c>
      <c r="H618" s="25">
        <v>0</v>
      </c>
      <c r="I618" s="12">
        <v>15649</v>
      </c>
      <c r="J618" s="12">
        <f t="shared" si="71"/>
        <v>0</v>
      </c>
      <c r="K618" s="19">
        <v>0</v>
      </c>
      <c r="L618" s="26">
        <v>3</v>
      </c>
      <c r="M618" s="27">
        <v>9265.9659999999985</v>
      </c>
      <c r="N618" s="28">
        <v>16727</v>
      </c>
      <c r="O618" s="28">
        <f t="shared" si="72"/>
        <v>9265.9659999999985</v>
      </c>
      <c r="P618" s="35">
        <v>98067.831000000006</v>
      </c>
      <c r="Q618" s="14">
        <f t="shared" si="73"/>
        <v>9265.9659999999985</v>
      </c>
      <c r="R618" s="14">
        <f t="shared" si="74"/>
        <v>9265.9659999999985</v>
      </c>
      <c r="S618" s="40">
        <f>F618+K618+P618</f>
        <v>98067.831000000006</v>
      </c>
      <c r="T618" s="13">
        <f>SUM(Q589:Q618)/SUM(S589:S618)</f>
        <v>0.28235113904001641</v>
      </c>
      <c r="U618" s="13">
        <f>SUM(R589:R618)/SUM(S589:S618)</f>
        <v>0.17661060860403924</v>
      </c>
      <c r="V618" s="13">
        <v>9.6000000000000002E-2</v>
      </c>
      <c r="W618" s="51">
        <f t="shared" si="75"/>
        <v>9.6000000000000002E-2</v>
      </c>
      <c r="X618" s="47">
        <f>S618*W618</f>
        <v>9414.5117760000012</v>
      </c>
      <c r="Y618" s="11">
        <f>F618*$W618</f>
        <v>0</v>
      </c>
      <c r="Z618" s="11">
        <f>K618*$W618</f>
        <v>0</v>
      </c>
      <c r="AA618" s="11">
        <f>P618*$W618</f>
        <v>9414.5117760000012</v>
      </c>
    </row>
    <row r="619" spans="1:27" ht="15" x14ac:dyDescent="0.25">
      <c r="A619" s="9">
        <v>44895</v>
      </c>
      <c r="B619" s="26">
        <v>1</v>
      </c>
      <c r="C619" s="27">
        <v>0</v>
      </c>
      <c r="D619" s="28">
        <v>15649</v>
      </c>
      <c r="E619" s="28">
        <f t="shared" si="70"/>
        <v>0</v>
      </c>
      <c r="F619" s="29">
        <v>0</v>
      </c>
      <c r="G619" s="5">
        <v>2</v>
      </c>
      <c r="H619" s="25">
        <v>0</v>
      </c>
      <c r="I619" s="12">
        <v>15649</v>
      </c>
      <c r="J619" s="12">
        <f t="shared" si="71"/>
        <v>0</v>
      </c>
      <c r="K619" s="19">
        <v>0</v>
      </c>
      <c r="L619" s="26">
        <v>3</v>
      </c>
      <c r="M619" s="27">
        <v>11227.393999999997</v>
      </c>
      <c r="N619" s="28">
        <v>16727</v>
      </c>
      <c r="O619" s="28">
        <f t="shared" si="72"/>
        <v>11227.393999999997</v>
      </c>
      <c r="P619" s="35">
        <v>123139.38900000001</v>
      </c>
      <c r="Q619" s="14">
        <f t="shared" si="73"/>
        <v>11227.393999999997</v>
      </c>
      <c r="R619" s="14">
        <f t="shared" si="74"/>
        <v>11227.393999999997</v>
      </c>
      <c r="S619" s="40">
        <f>F619+K619+P619</f>
        <v>123139.38900000001</v>
      </c>
      <c r="T619" s="13">
        <f>SUM(Q590:Q619)/SUM(S590:S619)</f>
        <v>0.26980057602822716</v>
      </c>
      <c r="U619" s="13">
        <f>SUM(R590:R619)/SUM(S590:S619)</f>
        <v>0.17143981139370212</v>
      </c>
      <c r="V619" s="13">
        <v>9.6000000000000002E-2</v>
      </c>
      <c r="W619" s="51">
        <f t="shared" si="75"/>
        <v>9.6000000000000002E-2</v>
      </c>
      <c r="X619" s="47">
        <f>S619*W619</f>
        <v>11821.381344000001</v>
      </c>
      <c r="Y619" s="11">
        <f>F619*$W619</f>
        <v>0</v>
      </c>
      <c r="Z619" s="11">
        <f>K619*$W619</f>
        <v>0</v>
      </c>
      <c r="AA619" s="11">
        <f>P619*$W619</f>
        <v>11821.381344000001</v>
      </c>
    </row>
    <row r="620" spans="1:27" ht="15" x14ac:dyDescent="0.25">
      <c r="A620" s="9">
        <v>44896</v>
      </c>
      <c r="B620" s="26">
        <v>1</v>
      </c>
      <c r="C620" s="27">
        <v>0</v>
      </c>
      <c r="D620" s="28">
        <v>15649</v>
      </c>
      <c r="E620" s="28">
        <f t="shared" si="70"/>
        <v>0</v>
      </c>
      <c r="F620" s="29">
        <v>0</v>
      </c>
      <c r="G620" s="5">
        <v>2</v>
      </c>
      <c r="H620" s="25">
        <v>0</v>
      </c>
      <c r="I620" s="12">
        <v>15649</v>
      </c>
      <c r="J620" s="12">
        <f t="shared" si="71"/>
        <v>0</v>
      </c>
      <c r="K620" s="19">
        <v>0</v>
      </c>
      <c r="L620" s="26">
        <v>3</v>
      </c>
      <c r="M620" s="27">
        <v>12212.129000000003</v>
      </c>
      <c r="N620" s="28">
        <v>16727</v>
      </c>
      <c r="O620" s="28">
        <f t="shared" si="72"/>
        <v>12212.129000000003</v>
      </c>
      <c r="P620" s="35">
        <v>122377.29000000001</v>
      </c>
      <c r="Q620" s="14">
        <f t="shared" si="73"/>
        <v>12212.129000000003</v>
      </c>
      <c r="R620" s="14">
        <f t="shared" si="74"/>
        <v>12212.129000000003</v>
      </c>
      <c r="S620" s="40">
        <f>F620+K620+P620</f>
        <v>122377.29000000001</v>
      </c>
      <c r="T620" s="13">
        <f>SUM(Q591:Q620)/SUM(S591:S620)</f>
        <v>0.25899623399803162</v>
      </c>
      <c r="U620" s="13">
        <f>SUM(R591:R620)/SUM(S591:S620)</f>
        <v>0.16701655992855449</v>
      </c>
      <c r="V620" s="13">
        <v>9.6000000000000002E-2</v>
      </c>
      <c r="W620" s="51">
        <f t="shared" si="75"/>
        <v>9.6000000000000002E-2</v>
      </c>
      <c r="X620" s="47">
        <f>S620*W620</f>
        <v>11748.219840000002</v>
      </c>
      <c r="Y620" s="11">
        <f>F620*$W620</f>
        <v>0</v>
      </c>
      <c r="Z620" s="11">
        <f>K620*$W620</f>
        <v>0</v>
      </c>
      <c r="AA620" s="11">
        <f>P620*$W620</f>
        <v>11748.219840000002</v>
      </c>
    </row>
    <row r="621" spans="1:27" ht="15" x14ac:dyDescent="0.25">
      <c r="A621" s="9">
        <v>44897</v>
      </c>
      <c r="B621" s="26">
        <v>1</v>
      </c>
      <c r="C621" s="27">
        <v>2248.6999999999998</v>
      </c>
      <c r="D621" s="28">
        <v>15649</v>
      </c>
      <c r="E621" s="30">
        <f t="shared" si="70"/>
        <v>2248.6999999999998</v>
      </c>
      <c r="F621" s="31">
        <v>8507.9</v>
      </c>
      <c r="G621" s="5">
        <v>2</v>
      </c>
      <c r="H621" s="25">
        <v>0</v>
      </c>
      <c r="I621" s="12">
        <v>15649</v>
      </c>
      <c r="J621" s="12">
        <f t="shared" si="71"/>
        <v>0</v>
      </c>
      <c r="K621" s="19">
        <v>0</v>
      </c>
      <c r="L621" s="26">
        <v>3</v>
      </c>
      <c r="M621" s="27">
        <v>11682.516</v>
      </c>
      <c r="N621" s="28">
        <v>16727</v>
      </c>
      <c r="O621" s="28">
        <f t="shared" si="72"/>
        <v>11682.516</v>
      </c>
      <c r="P621" s="35">
        <v>123426.86400000003</v>
      </c>
      <c r="Q621" s="14">
        <f t="shared" si="73"/>
        <v>13931.216</v>
      </c>
      <c r="R621" s="14">
        <f t="shared" si="74"/>
        <v>13931.216</v>
      </c>
      <c r="S621" s="40">
        <f>F621+K621+P621</f>
        <v>131934.76400000002</v>
      </c>
      <c r="T621" s="13">
        <f>SUM(Q592:Q621)/SUM(S592:S621)</f>
        <v>0.25101557226451715</v>
      </c>
      <c r="U621" s="13">
        <f>SUM(R592:R621)/SUM(S592:S621)</f>
        <v>0.16268689836285036</v>
      </c>
      <c r="V621" s="13">
        <v>9.6000000000000002E-2</v>
      </c>
      <c r="W621" s="51">
        <f t="shared" si="75"/>
        <v>9.6000000000000002E-2</v>
      </c>
      <c r="X621" s="47">
        <f>S621*W621</f>
        <v>12665.737344000003</v>
      </c>
      <c r="Y621" s="11">
        <f>F621*$W621</f>
        <v>816.75839999999994</v>
      </c>
      <c r="Z621" s="11">
        <f>K621*$W621</f>
        <v>0</v>
      </c>
      <c r="AA621" s="11">
        <f>P621*$W621</f>
        <v>11848.978944000004</v>
      </c>
    </row>
    <row r="622" spans="1:27" ht="15" x14ac:dyDescent="0.25">
      <c r="A622" s="9">
        <v>44898</v>
      </c>
      <c r="B622" s="26">
        <v>1</v>
      </c>
      <c r="C622" s="27">
        <v>25948.499999999996</v>
      </c>
      <c r="D622" s="28">
        <v>15649</v>
      </c>
      <c r="E622" s="30">
        <f t="shared" si="70"/>
        <v>15649</v>
      </c>
      <c r="F622" s="31">
        <v>74582.699999999983</v>
      </c>
      <c r="G622" s="5">
        <v>2</v>
      </c>
      <c r="H622" s="25">
        <v>0</v>
      </c>
      <c r="I622" s="12">
        <v>15649</v>
      </c>
      <c r="J622" s="12">
        <f t="shared" si="71"/>
        <v>0</v>
      </c>
      <c r="K622" s="19">
        <v>0</v>
      </c>
      <c r="L622" s="26">
        <v>3</v>
      </c>
      <c r="M622" s="27">
        <v>7482.2260000000006</v>
      </c>
      <c r="N622" s="28">
        <v>16727</v>
      </c>
      <c r="O622" s="28">
        <f t="shared" si="72"/>
        <v>7482.2260000000006</v>
      </c>
      <c r="P622" s="35">
        <v>78833.314000000013</v>
      </c>
      <c r="Q622" s="14">
        <f t="shared" si="73"/>
        <v>33430.725999999995</v>
      </c>
      <c r="R622" s="14">
        <f t="shared" si="74"/>
        <v>23131.226000000002</v>
      </c>
      <c r="S622" s="40">
        <f>F622+K622+P622</f>
        <v>153416.014</v>
      </c>
      <c r="T622" s="13">
        <f>SUM(Q593:Q622)/SUM(S593:S622)</f>
        <v>0.24553507471583516</v>
      </c>
      <c r="U622" s="13">
        <f>SUM(R593:R622)/SUM(S593:S622)</f>
        <v>0.16090913159924114</v>
      </c>
      <c r="V622" s="13">
        <v>9.6000000000000002E-2</v>
      </c>
      <c r="W622" s="51">
        <f t="shared" si="75"/>
        <v>9.6000000000000002E-2</v>
      </c>
      <c r="X622" s="47">
        <f>S622*W622</f>
        <v>14727.937344</v>
      </c>
      <c r="Y622" s="11">
        <f>F622*$W622</f>
        <v>7159.9391999999989</v>
      </c>
      <c r="Z622" s="11">
        <f>K622*$W622</f>
        <v>0</v>
      </c>
      <c r="AA622" s="11">
        <f>P622*$W622</f>
        <v>7567.998144000001</v>
      </c>
    </row>
    <row r="623" spans="1:27" ht="15" x14ac:dyDescent="0.25">
      <c r="A623" s="9">
        <v>44899</v>
      </c>
      <c r="B623" s="26">
        <v>1</v>
      </c>
      <c r="C623" s="27">
        <v>28190.899999999998</v>
      </c>
      <c r="D623" s="28">
        <v>15649</v>
      </c>
      <c r="E623" s="30">
        <f t="shared" si="70"/>
        <v>15649</v>
      </c>
      <c r="F623" s="31">
        <v>73349.8</v>
      </c>
      <c r="G623" s="5">
        <v>2</v>
      </c>
      <c r="H623" s="25">
        <v>0</v>
      </c>
      <c r="I623" s="12">
        <v>15649</v>
      </c>
      <c r="J623" s="12">
        <f t="shared" si="71"/>
        <v>0</v>
      </c>
      <c r="K623" s="19">
        <v>0</v>
      </c>
      <c r="L623" s="26">
        <v>3</v>
      </c>
      <c r="M623" s="27">
        <v>7450.7480000000005</v>
      </c>
      <c r="N623" s="28">
        <v>16727</v>
      </c>
      <c r="O623" s="28">
        <f t="shared" si="72"/>
        <v>7450.7480000000005</v>
      </c>
      <c r="P623" s="35">
        <v>78224.688999999998</v>
      </c>
      <c r="Q623" s="14">
        <f t="shared" si="73"/>
        <v>35641.648000000001</v>
      </c>
      <c r="R623" s="14">
        <f t="shared" si="74"/>
        <v>23099.748</v>
      </c>
      <c r="S623" s="40">
        <f>F623+K623+P623</f>
        <v>151574.489</v>
      </c>
      <c r="T623" s="13">
        <f>SUM(Q594:Q623)/SUM(S594:S623)</f>
        <v>0.24441619236129458</v>
      </c>
      <c r="U623" s="13">
        <f>SUM(R594:R623)/SUM(S594:S623)</f>
        <v>0.15977795432211639</v>
      </c>
      <c r="V623" s="13">
        <v>9.6000000000000002E-2</v>
      </c>
      <c r="W623" s="51">
        <f t="shared" si="75"/>
        <v>9.6000000000000002E-2</v>
      </c>
      <c r="X623" s="47">
        <f>S623*W623</f>
        <v>14551.150944000001</v>
      </c>
      <c r="Y623" s="11">
        <f>F623*$W623</f>
        <v>7041.5808000000006</v>
      </c>
      <c r="Z623" s="11">
        <f>K623*$W623</f>
        <v>0</v>
      </c>
      <c r="AA623" s="11">
        <f>P623*$W623</f>
        <v>7509.5701440000003</v>
      </c>
    </row>
    <row r="624" spans="1:27" ht="15" x14ac:dyDescent="0.25">
      <c r="A624" s="9">
        <v>44900</v>
      </c>
      <c r="B624" s="26">
        <v>1</v>
      </c>
      <c r="C624" s="27">
        <v>28882.800000000003</v>
      </c>
      <c r="D624" s="28">
        <v>15649</v>
      </c>
      <c r="E624" s="30">
        <f t="shared" si="70"/>
        <v>15649</v>
      </c>
      <c r="F624" s="31">
        <v>73215.3</v>
      </c>
      <c r="G624" s="5">
        <v>2</v>
      </c>
      <c r="H624" s="25">
        <v>0</v>
      </c>
      <c r="I624" s="12">
        <v>15649</v>
      </c>
      <c r="J624" s="12">
        <f t="shared" si="71"/>
        <v>0</v>
      </c>
      <c r="K624" s="19">
        <v>0</v>
      </c>
      <c r="L624" s="26">
        <v>3</v>
      </c>
      <c r="M624" s="27">
        <v>7554.259</v>
      </c>
      <c r="N624" s="28">
        <v>16727</v>
      </c>
      <c r="O624" s="28">
        <f t="shared" si="72"/>
        <v>7554.259</v>
      </c>
      <c r="P624" s="35">
        <v>78730.455000000002</v>
      </c>
      <c r="Q624" s="14">
        <f t="shared" si="73"/>
        <v>36437.059000000001</v>
      </c>
      <c r="R624" s="14">
        <f t="shared" si="74"/>
        <v>23203.258999999998</v>
      </c>
      <c r="S624" s="40">
        <f>F624+K624+P624</f>
        <v>151945.755</v>
      </c>
      <c r="T624" s="13">
        <f>SUM(Q595:Q624)/SUM(S595:S624)</f>
        <v>0.24131325835070919</v>
      </c>
      <c r="U624" s="13">
        <f>SUM(R595:R624)/SUM(S595:S624)</f>
        <v>0.15835099568823083</v>
      </c>
      <c r="V624" s="13">
        <v>9.6000000000000002E-2</v>
      </c>
      <c r="W624" s="51">
        <f t="shared" si="75"/>
        <v>9.6000000000000002E-2</v>
      </c>
      <c r="X624" s="47">
        <f>S624*W624</f>
        <v>14586.79248</v>
      </c>
      <c r="Y624" s="11">
        <f>F624*$W624</f>
        <v>7028.6688000000004</v>
      </c>
      <c r="Z624" s="11">
        <f>K624*$W624</f>
        <v>0</v>
      </c>
      <c r="AA624" s="11">
        <f>P624*$W624</f>
        <v>7558.1236800000006</v>
      </c>
    </row>
    <row r="625" spans="1:27" ht="15" x14ac:dyDescent="0.25">
      <c r="A625" s="9">
        <v>44901</v>
      </c>
      <c r="B625" s="26">
        <v>1</v>
      </c>
      <c r="C625" s="27">
        <v>28832.700000000004</v>
      </c>
      <c r="D625" s="28">
        <v>15649</v>
      </c>
      <c r="E625" s="30">
        <f t="shared" si="70"/>
        <v>15649</v>
      </c>
      <c r="F625" s="31">
        <v>73108</v>
      </c>
      <c r="G625" s="5">
        <v>2</v>
      </c>
      <c r="H625" s="25">
        <v>0</v>
      </c>
      <c r="I625" s="12">
        <v>15649</v>
      </c>
      <c r="J625" s="12">
        <f t="shared" si="71"/>
        <v>0</v>
      </c>
      <c r="K625" s="19">
        <v>0</v>
      </c>
      <c r="L625" s="26">
        <v>3</v>
      </c>
      <c r="M625" s="27">
        <v>7431.447000000001</v>
      </c>
      <c r="N625" s="28">
        <v>16727</v>
      </c>
      <c r="O625" s="28">
        <f t="shared" si="72"/>
        <v>7431.447000000001</v>
      </c>
      <c r="P625" s="35">
        <v>78366.929000000018</v>
      </c>
      <c r="Q625" s="14">
        <f t="shared" si="73"/>
        <v>36264.147000000004</v>
      </c>
      <c r="R625" s="14">
        <f t="shared" si="74"/>
        <v>23080.447</v>
      </c>
      <c r="S625" s="40">
        <f>F625+K625+P625</f>
        <v>151474.929</v>
      </c>
      <c r="T625" s="13">
        <f>SUM(Q596:Q625)/SUM(S596:S625)</f>
        <v>0.23804711847876797</v>
      </c>
      <c r="U625" s="13">
        <f>SUM(R596:R625)/SUM(S596:S625)</f>
        <v>0.15689822705087392</v>
      </c>
      <c r="V625" s="13">
        <v>9.6000000000000002E-2</v>
      </c>
      <c r="W625" s="51">
        <f t="shared" si="75"/>
        <v>9.6000000000000002E-2</v>
      </c>
      <c r="X625" s="47">
        <f>S625*W625</f>
        <v>14541.593184000001</v>
      </c>
      <c r="Y625" s="11">
        <f>F625*$W625</f>
        <v>7018.3680000000004</v>
      </c>
      <c r="Z625" s="11">
        <f>K625*$W625</f>
        <v>0</v>
      </c>
      <c r="AA625" s="11">
        <f>P625*$W625</f>
        <v>7523.2251840000017</v>
      </c>
    </row>
    <row r="626" spans="1:27" ht="15" x14ac:dyDescent="0.25">
      <c r="A626" s="9">
        <v>44902</v>
      </c>
      <c r="B626" s="26">
        <v>1</v>
      </c>
      <c r="C626" s="27">
        <v>9714.0999999999985</v>
      </c>
      <c r="D626" s="28">
        <v>15649</v>
      </c>
      <c r="E626" s="30">
        <f t="shared" si="70"/>
        <v>9714.0999999999985</v>
      </c>
      <c r="F626" s="31">
        <v>85101.000000000015</v>
      </c>
      <c r="G626" s="5">
        <v>2</v>
      </c>
      <c r="H626" s="25">
        <v>0</v>
      </c>
      <c r="I626" s="12">
        <v>15649</v>
      </c>
      <c r="J626" s="12">
        <f t="shared" si="71"/>
        <v>0</v>
      </c>
      <c r="K626" s="19">
        <v>0</v>
      </c>
      <c r="L626" s="26">
        <v>3</v>
      </c>
      <c r="M626" s="27">
        <v>7541.5289999999986</v>
      </c>
      <c r="N626" s="28">
        <v>16727</v>
      </c>
      <c r="O626" s="28">
        <f t="shared" si="72"/>
        <v>7541.5289999999986</v>
      </c>
      <c r="P626" s="35">
        <v>79629.728000000003</v>
      </c>
      <c r="Q626" s="14">
        <f t="shared" si="73"/>
        <v>17255.628999999997</v>
      </c>
      <c r="R626" s="14">
        <f t="shared" si="74"/>
        <v>17255.628999999997</v>
      </c>
      <c r="S626" s="40">
        <f>F626+K626+P626</f>
        <v>164730.728</v>
      </c>
      <c r="T626" s="13">
        <f>SUM(Q597:Q626)/SUM(S597:S626)</f>
        <v>0.22690813511342764</v>
      </c>
      <c r="U626" s="13">
        <f>SUM(R597:R626)/SUM(S597:S626)</f>
        <v>0.15269044881108429</v>
      </c>
      <c r="V626" s="13">
        <v>9.6000000000000002E-2</v>
      </c>
      <c r="W626" s="51">
        <f t="shared" si="75"/>
        <v>9.6000000000000002E-2</v>
      </c>
      <c r="X626" s="47">
        <f>S626*W626</f>
        <v>15814.149888</v>
      </c>
      <c r="Y626" s="11">
        <f>F626*$W626</f>
        <v>8169.6960000000017</v>
      </c>
      <c r="Z626" s="11">
        <f>K626*$W626</f>
        <v>0</v>
      </c>
      <c r="AA626" s="11">
        <f>P626*$W626</f>
        <v>7644.453888</v>
      </c>
    </row>
    <row r="627" spans="1:27" ht="15" x14ac:dyDescent="0.25">
      <c r="A627" s="9">
        <v>44903</v>
      </c>
      <c r="B627" s="26">
        <v>1</v>
      </c>
      <c r="C627" s="27">
        <v>13110.599999999999</v>
      </c>
      <c r="D627" s="28">
        <v>15649</v>
      </c>
      <c r="E627" s="30">
        <f t="shared" si="70"/>
        <v>13110.599999999999</v>
      </c>
      <c r="F627" s="31">
        <v>83192.800000000003</v>
      </c>
      <c r="G627" s="5">
        <v>2</v>
      </c>
      <c r="H627" s="25">
        <v>0</v>
      </c>
      <c r="I627" s="12">
        <v>15649</v>
      </c>
      <c r="J627" s="12">
        <f t="shared" si="71"/>
        <v>0</v>
      </c>
      <c r="K627" s="19">
        <v>0</v>
      </c>
      <c r="L627" s="26">
        <v>3</v>
      </c>
      <c r="M627" s="27">
        <v>7533.54</v>
      </c>
      <c r="N627" s="28">
        <v>16727</v>
      </c>
      <c r="O627" s="28">
        <f t="shared" si="72"/>
        <v>7533.54</v>
      </c>
      <c r="P627" s="35">
        <v>78406.915999999997</v>
      </c>
      <c r="Q627" s="14">
        <f t="shared" si="73"/>
        <v>20644.14</v>
      </c>
      <c r="R627" s="14">
        <f t="shared" si="74"/>
        <v>20644.14</v>
      </c>
      <c r="S627" s="40">
        <f>F627+K627+P627</f>
        <v>161599.71600000001</v>
      </c>
      <c r="T627" s="13">
        <f>SUM(Q598:Q627)/SUM(S598:S627)</f>
        <v>0.21856979983322539</v>
      </c>
      <c r="U627" s="13">
        <f>SUM(R598:R627)/SUM(S598:S627)</f>
        <v>0.15014672418568609</v>
      </c>
      <c r="V627" s="13">
        <v>9.6000000000000002E-2</v>
      </c>
      <c r="W627" s="51">
        <f t="shared" si="75"/>
        <v>9.6000000000000002E-2</v>
      </c>
      <c r="X627" s="47">
        <f>S627*W627</f>
        <v>15513.572736000002</v>
      </c>
      <c r="Y627" s="11">
        <f>F627*$W627</f>
        <v>7986.5088000000005</v>
      </c>
      <c r="Z627" s="11">
        <f>K627*$W627</f>
        <v>0</v>
      </c>
      <c r="AA627" s="11">
        <f>P627*$W627</f>
        <v>7527.0639359999996</v>
      </c>
    </row>
    <row r="628" spans="1:27" ht="15" x14ac:dyDescent="0.25">
      <c r="A628" s="9">
        <v>44904</v>
      </c>
      <c r="B628" s="26">
        <v>1</v>
      </c>
      <c r="C628" s="27">
        <v>28484.499999999993</v>
      </c>
      <c r="D628" s="28">
        <v>15649</v>
      </c>
      <c r="E628" s="30">
        <f t="shared" si="70"/>
        <v>15649</v>
      </c>
      <c r="F628" s="31">
        <v>72604.7</v>
      </c>
      <c r="G628" s="5">
        <v>2</v>
      </c>
      <c r="H628" s="25">
        <v>0</v>
      </c>
      <c r="I628" s="12">
        <v>15649</v>
      </c>
      <c r="J628" s="12">
        <f t="shared" si="71"/>
        <v>0</v>
      </c>
      <c r="K628" s="19">
        <v>0</v>
      </c>
      <c r="L628" s="26">
        <v>3</v>
      </c>
      <c r="M628" s="27">
        <v>7552.6150000000016</v>
      </c>
      <c r="N628" s="28">
        <v>16727</v>
      </c>
      <c r="O628" s="28">
        <f t="shared" si="72"/>
        <v>7552.6150000000016</v>
      </c>
      <c r="P628" s="35">
        <v>78639.19200000001</v>
      </c>
      <c r="Q628" s="14">
        <f t="shared" si="73"/>
        <v>36037.114999999991</v>
      </c>
      <c r="R628" s="14">
        <f t="shared" si="74"/>
        <v>23201.615000000002</v>
      </c>
      <c r="S628" s="40">
        <f>F628+K628+P628</f>
        <v>151243.89199999999</v>
      </c>
      <c r="T628" s="13">
        <f>SUM(Q599:Q628)/SUM(S599:S628)</f>
        <v>0.21618574058561973</v>
      </c>
      <c r="U628" s="13">
        <f>SUM(R599:R628)/SUM(S599:S628)</f>
        <v>0.14914808712642411</v>
      </c>
      <c r="V628" s="13">
        <v>9.6000000000000002E-2</v>
      </c>
      <c r="W628" s="51">
        <f t="shared" si="75"/>
        <v>9.6000000000000002E-2</v>
      </c>
      <c r="X628" s="47">
        <f>S628*W628</f>
        <v>14519.413632</v>
      </c>
      <c r="Y628" s="11">
        <f>F628*$W628</f>
        <v>6970.0511999999999</v>
      </c>
      <c r="Z628" s="11">
        <f>K628*$W628</f>
        <v>0</v>
      </c>
      <c r="AA628" s="11">
        <f>P628*$W628</f>
        <v>7549.3624320000008</v>
      </c>
    </row>
    <row r="629" spans="1:27" ht="15" x14ac:dyDescent="0.25">
      <c r="A629" s="9">
        <v>44905</v>
      </c>
      <c r="B629" s="26">
        <v>1</v>
      </c>
      <c r="C629" s="27">
        <v>17489.300000000003</v>
      </c>
      <c r="D629" s="28">
        <v>15649</v>
      </c>
      <c r="E629" s="30">
        <f t="shared" si="70"/>
        <v>15649</v>
      </c>
      <c r="F629" s="31">
        <v>78805</v>
      </c>
      <c r="G629" s="5">
        <v>2</v>
      </c>
      <c r="H629" s="25">
        <v>0</v>
      </c>
      <c r="I629" s="12">
        <v>15649</v>
      </c>
      <c r="J629" s="12">
        <f t="shared" si="71"/>
        <v>0</v>
      </c>
      <c r="K629" s="19">
        <v>0</v>
      </c>
      <c r="L629" s="26">
        <v>3</v>
      </c>
      <c r="M629" s="27">
        <v>3058.337</v>
      </c>
      <c r="N629" s="28">
        <v>16727</v>
      </c>
      <c r="O629" s="28">
        <f t="shared" si="72"/>
        <v>3058.337</v>
      </c>
      <c r="P629" s="35">
        <v>31749.741000000002</v>
      </c>
      <c r="Q629" s="14">
        <f t="shared" si="73"/>
        <v>20547.637000000002</v>
      </c>
      <c r="R629" s="14">
        <f t="shared" si="74"/>
        <v>18707.337</v>
      </c>
      <c r="S629" s="40">
        <f>F629+K629+P629</f>
        <v>110554.74100000001</v>
      </c>
      <c r="T629" s="13">
        <f>SUM(Q600:Q629)/SUM(S600:S629)</f>
        <v>0.2116128792481268</v>
      </c>
      <c r="U629" s="13">
        <f>SUM(R600:R629)/SUM(S600:S629)</f>
        <v>0.14870453294034677</v>
      </c>
      <c r="V629" s="13">
        <v>9.6000000000000002E-2</v>
      </c>
      <c r="W629" s="51">
        <f t="shared" si="75"/>
        <v>9.6000000000000002E-2</v>
      </c>
      <c r="X629" s="47">
        <f>S629*W629</f>
        <v>10613.255136000002</v>
      </c>
      <c r="Y629" s="11">
        <f>F629*$W629</f>
        <v>7565.28</v>
      </c>
      <c r="Z629" s="11">
        <f>K629*$W629</f>
        <v>0</v>
      </c>
      <c r="AA629" s="11">
        <f>P629*$W629</f>
        <v>3047.975136</v>
      </c>
    </row>
    <row r="630" spans="1:27" ht="15" x14ac:dyDescent="0.25">
      <c r="A630" s="9">
        <v>44906</v>
      </c>
      <c r="B630" s="26">
        <v>1</v>
      </c>
      <c r="C630" s="27">
        <v>9935.2999999999975</v>
      </c>
      <c r="D630" s="28">
        <v>15649</v>
      </c>
      <c r="E630" s="30">
        <f t="shared" si="70"/>
        <v>9935.2999999999975</v>
      </c>
      <c r="F630" s="31">
        <v>98742.700000000012</v>
      </c>
      <c r="G630" s="5">
        <v>2</v>
      </c>
      <c r="H630" s="25">
        <v>2259.9999999999995</v>
      </c>
      <c r="I630" s="12">
        <v>15649</v>
      </c>
      <c r="J630" s="17">
        <f t="shared" si="71"/>
        <v>2259.9999999999995</v>
      </c>
      <c r="K630" s="19">
        <v>11153.7</v>
      </c>
      <c r="L630" s="26">
        <v>3</v>
      </c>
      <c r="M630" s="27">
        <v>0</v>
      </c>
      <c r="N630" s="28">
        <v>16727</v>
      </c>
      <c r="O630" s="28">
        <f t="shared" si="72"/>
        <v>0</v>
      </c>
      <c r="P630" s="35">
        <v>0</v>
      </c>
      <c r="Q630" s="14">
        <f t="shared" si="73"/>
        <v>12195.299999999997</v>
      </c>
      <c r="R630" s="14">
        <f t="shared" si="74"/>
        <v>12195.299999999997</v>
      </c>
      <c r="S630" s="40">
        <f>F630+K630+P630</f>
        <v>109896.40000000001</v>
      </c>
      <c r="T630" s="13">
        <f>SUM(Q601:Q630)/SUM(S601:S630)</f>
        <v>0.20752359496795039</v>
      </c>
      <c r="U630" s="13">
        <f>SUM(R601:R630)/SUM(S601:S630)</f>
        <v>0.14703055444170374</v>
      </c>
      <c r="V630" s="13">
        <v>9.6000000000000002E-2</v>
      </c>
      <c r="W630" s="51">
        <f t="shared" si="75"/>
        <v>9.6000000000000002E-2</v>
      </c>
      <c r="X630" s="47">
        <f>S630*W630</f>
        <v>10550.054400000001</v>
      </c>
      <c r="Y630" s="11">
        <f>F630*$W630</f>
        <v>9479.2992000000013</v>
      </c>
      <c r="Z630" s="11">
        <f>K630*$W630</f>
        <v>1070.7552000000001</v>
      </c>
      <c r="AA630" s="11">
        <f>P630*$W630</f>
        <v>0</v>
      </c>
    </row>
    <row r="631" spans="1:27" ht="15" x14ac:dyDescent="0.25">
      <c r="A631" s="9">
        <v>44907</v>
      </c>
      <c r="B631" s="26">
        <v>1</v>
      </c>
      <c r="C631" s="27">
        <v>10242.1</v>
      </c>
      <c r="D631" s="28">
        <v>15649</v>
      </c>
      <c r="E631" s="30">
        <f t="shared" si="70"/>
        <v>10242.1</v>
      </c>
      <c r="F631" s="31">
        <v>102252.09999999999</v>
      </c>
      <c r="G631" s="5">
        <v>2</v>
      </c>
      <c r="H631" s="25">
        <v>0</v>
      </c>
      <c r="I631" s="12">
        <v>15649</v>
      </c>
      <c r="J631" s="12">
        <f t="shared" si="71"/>
        <v>0</v>
      </c>
      <c r="K631" s="19">
        <v>0</v>
      </c>
      <c r="L631" s="26">
        <v>3</v>
      </c>
      <c r="M631" s="27">
        <v>5012.692</v>
      </c>
      <c r="N631" s="28">
        <v>16727</v>
      </c>
      <c r="O631" s="28">
        <f t="shared" si="72"/>
        <v>5012.692</v>
      </c>
      <c r="P631" s="35">
        <v>24418.262999999999</v>
      </c>
      <c r="Q631" s="14">
        <f t="shared" si="73"/>
        <v>15254.792000000001</v>
      </c>
      <c r="R631" s="14">
        <f t="shared" si="74"/>
        <v>15254.792000000001</v>
      </c>
      <c r="S631" s="40">
        <f>F631+K631+P631</f>
        <v>126670.36299999998</v>
      </c>
      <c r="T631" s="13">
        <f>SUM(Q602:Q631)/SUM(S602:S631)</f>
        <v>0.19967349089112646</v>
      </c>
      <c r="U631" s="13">
        <f>SUM(R602:R631)/SUM(S602:S631)</f>
        <v>0.14457376860844162</v>
      </c>
      <c r="V631" s="13">
        <v>9.6000000000000002E-2</v>
      </c>
      <c r="W631" s="51">
        <f t="shared" si="75"/>
        <v>9.6000000000000002E-2</v>
      </c>
      <c r="X631" s="47">
        <f>S631*W631</f>
        <v>12160.354847999999</v>
      </c>
      <c r="Y631" s="11">
        <f>F631*$W631</f>
        <v>9816.2015999999985</v>
      </c>
      <c r="Z631" s="11">
        <f>K631*$W631</f>
        <v>0</v>
      </c>
      <c r="AA631" s="11">
        <f>P631*$W631</f>
        <v>2344.1532480000001</v>
      </c>
    </row>
    <row r="632" spans="1:27" ht="15" x14ac:dyDescent="0.25">
      <c r="A632" s="9">
        <v>44908</v>
      </c>
      <c r="B632" s="26">
        <v>1</v>
      </c>
      <c r="C632" s="27">
        <v>15487</v>
      </c>
      <c r="D632" s="28">
        <v>15649</v>
      </c>
      <c r="E632" s="30">
        <f t="shared" si="70"/>
        <v>15487</v>
      </c>
      <c r="F632" s="31">
        <v>96030.699999999983</v>
      </c>
      <c r="G632" s="5">
        <v>2</v>
      </c>
      <c r="H632" s="25">
        <v>0</v>
      </c>
      <c r="I632" s="12">
        <v>15649</v>
      </c>
      <c r="J632" s="12">
        <f t="shared" si="71"/>
        <v>0</v>
      </c>
      <c r="K632" s="19">
        <v>0</v>
      </c>
      <c r="L632" s="26">
        <v>3</v>
      </c>
      <c r="M632" s="27">
        <v>7553.0889999999999</v>
      </c>
      <c r="N632" s="28">
        <v>16727</v>
      </c>
      <c r="O632" s="28">
        <f t="shared" si="72"/>
        <v>7553.0889999999999</v>
      </c>
      <c r="P632" s="35">
        <v>78088.97</v>
      </c>
      <c r="Q632" s="14">
        <f t="shared" si="73"/>
        <v>23040.089</v>
      </c>
      <c r="R632" s="14">
        <f t="shared" si="74"/>
        <v>23040.089</v>
      </c>
      <c r="S632" s="40">
        <f>F632+K632+P632</f>
        <v>174119.66999999998</v>
      </c>
      <c r="T632" s="13">
        <f>SUM(Q603:Q632)/SUM(S603:S632)</f>
        <v>0.19168338940389365</v>
      </c>
      <c r="U632" s="13">
        <f>SUM(R603:R632)/SUM(S603:S632)</f>
        <v>0.14254354689164991</v>
      </c>
      <c r="V632" s="13">
        <v>9.6000000000000002E-2</v>
      </c>
      <c r="W632" s="51">
        <f t="shared" si="75"/>
        <v>9.6000000000000002E-2</v>
      </c>
      <c r="X632" s="47">
        <f>S632*W632</f>
        <v>16715.48832</v>
      </c>
      <c r="Y632" s="11">
        <f>F632*$W632</f>
        <v>9218.9471999999987</v>
      </c>
      <c r="Z632" s="11">
        <f>K632*$W632</f>
        <v>0</v>
      </c>
      <c r="AA632" s="11">
        <f>P632*$W632</f>
        <v>7496.5411199999999</v>
      </c>
    </row>
    <row r="633" spans="1:27" ht="15" x14ac:dyDescent="0.25">
      <c r="A633" s="9">
        <v>44909</v>
      </c>
      <c r="B633" s="26">
        <v>1</v>
      </c>
      <c r="C633" s="27">
        <v>14877.599999999999</v>
      </c>
      <c r="D633" s="28">
        <v>15649</v>
      </c>
      <c r="E633" s="30">
        <f t="shared" si="70"/>
        <v>14877.599999999999</v>
      </c>
      <c r="F633" s="31">
        <v>118582.6</v>
      </c>
      <c r="G633" s="5">
        <v>2</v>
      </c>
      <c r="H633" s="25">
        <v>0</v>
      </c>
      <c r="I633" s="12">
        <v>15649</v>
      </c>
      <c r="J633" s="12">
        <f t="shared" si="71"/>
        <v>0</v>
      </c>
      <c r="K633" s="19">
        <v>0</v>
      </c>
      <c r="L633" s="26">
        <v>3</v>
      </c>
      <c r="M633" s="27">
        <v>7442.9279999999999</v>
      </c>
      <c r="N633" s="28">
        <v>16727</v>
      </c>
      <c r="O633" s="28">
        <f t="shared" si="72"/>
        <v>7442.9279999999999</v>
      </c>
      <c r="P633" s="35">
        <v>77971.823999999993</v>
      </c>
      <c r="Q633" s="14">
        <f t="shared" si="73"/>
        <v>22320.527999999998</v>
      </c>
      <c r="R633" s="14">
        <f t="shared" si="74"/>
        <v>22320.527999999998</v>
      </c>
      <c r="S633" s="40">
        <f>F633+K633+P633</f>
        <v>196554.424</v>
      </c>
      <c r="T633" s="13">
        <f>SUM(Q604:Q633)/SUM(S604:S633)</f>
        <v>0.18359456728743812</v>
      </c>
      <c r="U633" s="13">
        <f>SUM(R604:R633)/SUM(S604:S633)</f>
        <v>0.13950449421153105</v>
      </c>
      <c r="V633" s="13">
        <v>9.6000000000000002E-2</v>
      </c>
      <c r="W633" s="51">
        <f t="shared" si="75"/>
        <v>9.6000000000000002E-2</v>
      </c>
      <c r="X633" s="47">
        <f>S633*W633</f>
        <v>18869.224704</v>
      </c>
      <c r="Y633" s="11">
        <f>F633*$W633</f>
        <v>11383.929600000001</v>
      </c>
      <c r="Z633" s="11">
        <f>K633*$W633</f>
        <v>0</v>
      </c>
      <c r="AA633" s="11">
        <f>P633*$W633</f>
        <v>7485.2951039999998</v>
      </c>
    </row>
    <row r="634" spans="1:27" ht="15" x14ac:dyDescent="0.25">
      <c r="A634" s="9">
        <v>44910</v>
      </c>
      <c r="B634" s="26">
        <v>1</v>
      </c>
      <c r="C634" s="27">
        <v>20219.5</v>
      </c>
      <c r="D634" s="28">
        <v>15649</v>
      </c>
      <c r="E634" s="30">
        <f t="shared" si="70"/>
        <v>15649</v>
      </c>
      <c r="F634" s="31">
        <v>111188.9</v>
      </c>
      <c r="G634" s="5">
        <v>2</v>
      </c>
      <c r="H634" s="25">
        <v>0</v>
      </c>
      <c r="I634" s="12">
        <v>15649</v>
      </c>
      <c r="J634" s="12">
        <f t="shared" si="71"/>
        <v>0</v>
      </c>
      <c r="K634" s="19">
        <v>0</v>
      </c>
      <c r="L634" s="26">
        <v>3</v>
      </c>
      <c r="M634" s="27">
        <v>7518.3640000000014</v>
      </c>
      <c r="N634" s="28">
        <v>16727</v>
      </c>
      <c r="O634" s="28">
        <f t="shared" si="72"/>
        <v>7518.3640000000014</v>
      </c>
      <c r="P634" s="35">
        <v>79774.481</v>
      </c>
      <c r="Q634" s="14">
        <f t="shared" si="73"/>
        <v>27737.864000000001</v>
      </c>
      <c r="R634" s="14">
        <f t="shared" si="74"/>
        <v>23167.364000000001</v>
      </c>
      <c r="S634" s="40">
        <f>F634+K634+P634</f>
        <v>190963.38099999999</v>
      </c>
      <c r="T634" s="13">
        <f>SUM(Q605:Q634)/SUM(S605:S634)</f>
        <v>0.17705026505591676</v>
      </c>
      <c r="U634" s="13">
        <f>SUM(R605:R634)/SUM(S605:S634)</f>
        <v>0.13730814593520993</v>
      </c>
      <c r="V634" s="13">
        <v>9.6000000000000002E-2</v>
      </c>
      <c r="W634" s="51">
        <f t="shared" si="75"/>
        <v>9.6000000000000002E-2</v>
      </c>
      <c r="X634" s="47">
        <f>S634*W634</f>
        <v>18332.484575999999</v>
      </c>
      <c r="Y634" s="11">
        <f>F634*$W634</f>
        <v>10674.134399999999</v>
      </c>
      <c r="Z634" s="11">
        <f>K634*$W634</f>
        <v>0</v>
      </c>
      <c r="AA634" s="11">
        <f>P634*$W634</f>
        <v>7658.3501759999999</v>
      </c>
    </row>
    <row r="635" spans="1:27" ht="15" x14ac:dyDescent="0.25">
      <c r="A635" s="9">
        <v>44911</v>
      </c>
      <c r="B635" s="26">
        <v>1</v>
      </c>
      <c r="C635" s="27">
        <v>30014.600000000006</v>
      </c>
      <c r="D635" s="28">
        <v>15649</v>
      </c>
      <c r="E635" s="30">
        <f t="shared" si="70"/>
        <v>15649</v>
      </c>
      <c r="F635" s="31">
        <v>81237.3</v>
      </c>
      <c r="G635" s="5">
        <v>2</v>
      </c>
      <c r="H635" s="25">
        <v>0</v>
      </c>
      <c r="I635" s="12">
        <v>15649</v>
      </c>
      <c r="J635" s="12">
        <f t="shared" si="71"/>
        <v>0</v>
      </c>
      <c r="K635" s="19">
        <v>0</v>
      </c>
      <c r="L635" s="26">
        <v>3</v>
      </c>
      <c r="M635" s="27">
        <v>9667.4070000000011</v>
      </c>
      <c r="N635" s="28">
        <v>16727</v>
      </c>
      <c r="O635" s="28">
        <f t="shared" si="72"/>
        <v>9667.4070000000011</v>
      </c>
      <c r="P635" s="35">
        <v>102618.798</v>
      </c>
      <c r="Q635" s="14">
        <f t="shared" si="73"/>
        <v>39682.007000000005</v>
      </c>
      <c r="R635" s="14">
        <f t="shared" si="74"/>
        <v>25316.406999999999</v>
      </c>
      <c r="S635" s="40">
        <f>F635+K635+P635</f>
        <v>183856.098</v>
      </c>
      <c r="T635" s="13">
        <f>SUM(Q606:Q635)/SUM(S606:S635)</f>
        <v>0.1745908309395707</v>
      </c>
      <c r="U635" s="13">
        <f>SUM(R606:R635)/SUM(S606:S635)</f>
        <v>0.13609159821854991</v>
      </c>
      <c r="V635" s="13">
        <v>9.6000000000000002E-2</v>
      </c>
      <c r="W635" s="51">
        <f t="shared" si="75"/>
        <v>9.6000000000000002E-2</v>
      </c>
      <c r="X635" s="47">
        <f>S635*W635</f>
        <v>17650.185408000001</v>
      </c>
      <c r="Y635" s="11">
        <f>F635*$W635</f>
        <v>7798.7808000000005</v>
      </c>
      <c r="Z635" s="11">
        <f>K635*$W635</f>
        <v>0</v>
      </c>
      <c r="AA635" s="11">
        <f>P635*$W635</f>
        <v>9851.4046079999989</v>
      </c>
    </row>
    <row r="636" spans="1:27" ht="15" x14ac:dyDescent="0.25">
      <c r="A636" s="9">
        <v>44912</v>
      </c>
      <c r="B636" s="26">
        <v>1</v>
      </c>
      <c r="C636" s="27">
        <v>12619.1</v>
      </c>
      <c r="D636" s="28">
        <v>15649</v>
      </c>
      <c r="E636" s="30">
        <f t="shared" si="70"/>
        <v>12619.1</v>
      </c>
      <c r="F636" s="31">
        <v>80879.900000000009</v>
      </c>
      <c r="G636" s="5">
        <v>2</v>
      </c>
      <c r="H636" s="25">
        <v>0</v>
      </c>
      <c r="I636" s="12">
        <v>15649</v>
      </c>
      <c r="J636" s="12">
        <f t="shared" si="71"/>
        <v>0</v>
      </c>
      <c r="K636" s="19">
        <v>0</v>
      </c>
      <c r="L636" s="26">
        <v>3</v>
      </c>
      <c r="M636" s="27">
        <v>7577.594000000001</v>
      </c>
      <c r="N636" s="28">
        <v>16727</v>
      </c>
      <c r="O636" s="28">
        <f t="shared" si="72"/>
        <v>7577.594000000001</v>
      </c>
      <c r="P636" s="35">
        <v>80579.164999999979</v>
      </c>
      <c r="Q636" s="14">
        <f t="shared" si="73"/>
        <v>20196.694000000003</v>
      </c>
      <c r="R636" s="14">
        <f t="shared" si="74"/>
        <v>20196.694000000003</v>
      </c>
      <c r="S636" s="40">
        <f>F636+K636+P636</f>
        <v>161459.065</v>
      </c>
      <c r="T636" s="13">
        <f>SUM(Q607:Q636)/SUM(S607:S636)</f>
        <v>0.16798997459543544</v>
      </c>
      <c r="U636" s="13">
        <f>SUM(R607:R636)/SUM(S607:S636)</f>
        <v>0.13421756637817028</v>
      </c>
      <c r="V636" s="13">
        <v>9.6000000000000002E-2</v>
      </c>
      <c r="W636" s="51">
        <f t="shared" si="75"/>
        <v>9.6000000000000002E-2</v>
      </c>
      <c r="X636" s="47">
        <f>S636*W636</f>
        <v>15500.070240000001</v>
      </c>
      <c r="Y636" s="11">
        <f>F636*$W636</f>
        <v>7764.4704000000011</v>
      </c>
      <c r="Z636" s="11">
        <f>K636*$W636</f>
        <v>0</v>
      </c>
      <c r="AA636" s="11">
        <f>P636*$W636</f>
        <v>7735.599839999998</v>
      </c>
    </row>
    <row r="637" spans="1:27" ht="15" x14ac:dyDescent="0.25">
      <c r="A637" s="9">
        <v>44913</v>
      </c>
      <c r="B637" s="26">
        <v>1</v>
      </c>
      <c r="C637" s="27">
        <v>10449.4</v>
      </c>
      <c r="D637" s="28">
        <v>15649</v>
      </c>
      <c r="E637" s="30">
        <f t="shared" si="70"/>
        <v>10449.4</v>
      </c>
      <c r="F637" s="31">
        <v>80012.499999999985</v>
      </c>
      <c r="G637" s="5">
        <v>2</v>
      </c>
      <c r="H637" s="25">
        <v>0</v>
      </c>
      <c r="I637" s="12">
        <v>15649</v>
      </c>
      <c r="J637" s="12">
        <f t="shared" si="71"/>
        <v>0</v>
      </c>
      <c r="K637" s="19">
        <v>0</v>
      </c>
      <c r="L637" s="26">
        <v>3</v>
      </c>
      <c r="M637" s="27">
        <v>7725.6350000000002</v>
      </c>
      <c r="N637" s="28">
        <v>16727</v>
      </c>
      <c r="O637" s="28">
        <f t="shared" si="72"/>
        <v>7725.6350000000002</v>
      </c>
      <c r="P637" s="35">
        <v>79645.573999999993</v>
      </c>
      <c r="Q637" s="14">
        <f t="shared" si="73"/>
        <v>18175.035</v>
      </c>
      <c r="R637" s="14">
        <f t="shared" si="74"/>
        <v>18175.035</v>
      </c>
      <c r="S637" s="40">
        <f>F637+K637+P637</f>
        <v>159658.07399999996</v>
      </c>
      <c r="T637" s="13">
        <f>SUM(Q608:Q637)/SUM(S608:S637)</f>
        <v>0.16148888198154251</v>
      </c>
      <c r="U637" s="13">
        <f>SUM(R608:R637)/SUM(S608:S637)</f>
        <v>0.13193820021802335</v>
      </c>
      <c r="V637" s="13">
        <v>9.6000000000000002E-2</v>
      </c>
      <c r="W637" s="51">
        <f t="shared" si="75"/>
        <v>9.6000000000000002E-2</v>
      </c>
      <c r="X637" s="47">
        <f>S637*W637</f>
        <v>15327.175103999996</v>
      </c>
      <c r="Y637" s="11">
        <f>F637*$W637</f>
        <v>7681.1999999999989</v>
      </c>
      <c r="Z637" s="11">
        <f>K637*$W637</f>
        <v>0</v>
      </c>
      <c r="AA637" s="11">
        <f>P637*$W637</f>
        <v>7645.9751039999992</v>
      </c>
    </row>
    <row r="638" spans="1:27" ht="15" x14ac:dyDescent="0.25">
      <c r="A638" s="9">
        <v>44914</v>
      </c>
      <c r="B638" s="26">
        <v>1</v>
      </c>
      <c r="C638" s="27">
        <v>24934.5</v>
      </c>
      <c r="D638" s="28">
        <v>15649</v>
      </c>
      <c r="E638" s="30">
        <f t="shared" si="70"/>
        <v>15649</v>
      </c>
      <c r="F638" s="31">
        <v>81278.7</v>
      </c>
      <c r="G638" s="5">
        <v>2</v>
      </c>
      <c r="H638" s="25">
        <v>0</v>
      </c>
      <c r="I638" s="12">
        <v>15649</v>
      </c>
      <c r="J638" s="12">
        <f t="shared" si="71"/>
        <v>0</v>
      </c>
      <c r="K638" s="19">
        <v>0</v>
      </c>
      <c r="L638" s="26">
        <v>3</v>
      </c>
      <c r="M638" s="27">
        <v>7809.0559999999996</v>
      </c>
      <c r="N638" s="28">
        <v>16727</v>
      </c>
      <c r="O638" s="28">
        <f t="shared" si="72"/>
        <v>7809.0559999999996</v>
      </c>
      <c r="P638" s="35">
        <v>78624.452999999994</v>
      </c>
      <c r="Q638" s="14">
        <f t="shared" si="73"/>
        <v>32743.556</v>
      </c>
      <c r="R638" s="14">
        <f t="shared" si="74"/>
        <v>23458.056</v>
      </c>
      <c r="S638" s="40">
        <f>F638+K638+P638</f>
        <v>159903.15299999999</v>
      </c>
      <c r="T638" s="13">
        <f>SUM(Q609:Q638)/SUM(S609:S638)</f>
        <v>0.16207663180045875</v>
      </c>
      <c r="U638" s="13">
        <f>SUM(R609:R638)/SUM(S609:S638)</f>
        <v>0.13187217231226164</v>
      </c>
      <c r="V638" s="13">
        <v>9.6000000000000002E-2</v>
      </c>
      <c r="W638" s="51">
        <f t="shared" si="75"/>
        <v>9.6000000000000002E-2</v>
      </c>
      <c r="X638" s="47">
        <f>S638*W638</f>
        <v>15350.702687999999</v>
      </c>
      <c r="Y638" s="11">
        <f>F638*$W638</f>
        <v>7802.7551999999996</v>
      </c>
      <c r="Z638" s="11">
        <f>K638*$W638</f>
        <v>0</v>
      </c>
      <c r="AA638" s="11">
        <f>P638*$W638</f>
        <v>7547.9474879999998</v>
      </c>
    </row>
    <row r="639" spans="1:27" ht="15" x14ac:dyDescent="0.25">
      <c r="A639" s="9">
        <v>44915</v>
      </c>
      <c r="B639" s="26">
        <v>1</v>
      </c>
      <c r="C639" s="27">
        <v>12451.9</v>
      </c>
      <c r="D639" s="28">
        <v>15649</v>
      </c>
      <c r="E639" s="30">
        <f t="shared" si="70"/>
        <v>12451.9</v>
      </c>
      <c r="F639" s="31">
        <v>107680.8</v>
      </c>
      <c r="G639" s="5">
        <v>2</v>
      </c>
      <c r="H639" s="25">
        <v>0</v>
      </c>
      <c r="I639" s="12">
        <v>15649</v>
      </c>
      <c r="J639" s="12">
        <f t="shared" si="71"/>
        <v>0</v>
      </c>
      <c r="K639" s="19">
        <v>0</v>
      </c>
      <c r="L639" s="26">
        <v>3</v>
      </c>
      <c r="M639" s="27">
        <v>10168.651</v>
      </c>
      <c r="N639" s="28">
        <v>16727</v>
      </c>
      <c r="O639" s="28">
        <f t="shared" si="72"/>
        <v>10168.651</v>
      </c>
      <c r="P639" s="35">
        <v>92900.36099999999</v>
      </c>
      <c r="Q639" s="14">
        <f t="shared" si="73"/>
        <v>22620.550999999999</v>
      </c>
      <c r="R639" s="14">
        <f t="shared" si="74"/>
        <v>22620.550999999999</v>
      </c>
      <c r="S639" s="40">
        <f>F639+K639+P639</f>
        <v>200581.16099999999</v>
      </c>
      <c r="T639" s="13">
        <f>SUM(Q610:Q639)/SUM(S610:S639)</f>
        <v>0.15733673567999093</v>
      </c>
      <c r="U639" s="13">
        <f>SUM(R610:R639)/SUM(S610:S639)</f>
        <v>0.13017194466580964</v>
      </c>
      <c r="V639" s="13">
        <v>9.6000000000000002E-2</v>
      </c>
      <c r="W639" s="51">
        <f t="shared" si="75"/>
        <v>9.6000000000000002E-2</v>
      </c>
      <c r="X639" s="47">
        <f>S639*W639</f>
        <v>19255.791455999999</v>
      </c>
      <c r="Y639" s="11">
        <f>F639*$W639</f>
        <v>10337.356800000001</v>
      </c>
      <c r="Z639" s="11">
        <f>K639*$W639</f>
        <v>0</v>
      </c>
      <c r="AA639" s="11">
        <f>P639*$W639</f>
        <v>8918.4346559999994</v>
      </c>
    </row>
    <row r="640" spans="1:27" ht="15" x14ac:dyDescent="0.25">
      <c r="A640" s="9">
        <v>44916</v>
      </c>
      <c r="B640" s="26">
        <v>1</v>
      </c>
      <c r="C640" s="27">
        <v>11500.199999999997</v>
      </c>
      <c r="D640" s="28">
        <v>15649</v>
      </c>
      <c r="E640" s="30">
        <f t="shared" si="70"/>
        <v>11500.199999999997</v>
      </c>
      <c r="F640" s="31">
        <v>107279.20000000001</v>
      </c>
      <c r="G640" s="5">
        <v>2</v>
      </c>
      <c r="H640" s="25">
        <v>0</v>
      </c>
      <c r="I640" s="12">
        <v>15649</v>
      </c>
      <c r="J640" s="12">
        <f t="shared" si="71"/>
        <v>0</v>
      </c>
      <c r="K640" s="19">
        <v>0</v>
      </c>
      <c r="L640" s="26">
        <v>3</v>
      </c>
      <c r="M640" s="27">
        <v>10274.166999999999</v>
      </c>
      <c r="N640" s="28">
        <v>16727</v>
      </c>
      <c r="O640" s="28">
        <f t="shared" si="72"/>
        <v>10274.166999999999</v>
      </c>
      <c r="P640" s="35">
        <v>106700.92000000001</v>
      </c>
      <c r="Q640" s="14">
        <f t="shared" si="73"/>
        <v>21774.366999999998</v>
      </c>
      <c r="R640" s="14">
        <f t="shared" si="74"/>
        <v>21774.366999999998</v>
      </c>
      <c r="S640" s="40">
        <f>F640+K640+P640</f>
        <v>213980.12000000002</v>
      </c>
      <c r="T640" s="13">
        <f>SUM(Q611:Q640)/SUM(S611:S640)</f>
        <v>0.15397144498208173</v>
      </c>
      <c r="U640" s="13">
        <f>SUM(R611:R640)/SUM(S611:S640)</f>
        <v>0.12840834811283791</v>
      </c>
      <c r="V640" s="13">
        <v>9.6000000000000002E-2</v>
      </c>
      <c r="W640" s="51">
        <f t="shared" si="75"/>
        <v>9.6000000000000002E-2</v>
      </c>
      <c r="X640" s="47">
        <f>S640*W640</f>
        <v>20542.091520000002</v>
      </c>
      <c r="Y640" s="11">
        <f>F640*$W640</f>
        <v>10298.803200000002</v>
      </c>
      <c r="Z640" s="11">
        <f>K640*$W640</f>
        <v>0</v>
      </c>
      <c r="AA640" s="11">
        <f>P640*$W640</f>
        <v>10243.288320000001</v>
      </c>
    </row>
    <row r="641" spans="1:27" ht="15" x14ac:dyDescent="0.25">
      <c r="A641" s="9">
        <v>44917</v>
      </c>
      <c r="B641" s="26">
        <v>1</v>
      </c>
      <c r="C641" s="27">
        <v>11000.8</v>
      </c>
      <c r="D641" s="28">
        <v>15649</v>
      </c>
      <c r="E641" s="30">
        <f t="shared" si="70"/>
        <v>11000.8</v>
      </c>
      <c r="F641" s="31">
        <v>109914.8</v>
      </c>
      <c r="G641" s="5">
        <v>2</v>
      </c>
      <c r="H641" s="25">
        <v>0</v>
      </c>
      <c r="I641" s="12">
        <v>15649</v>
      </c>
      <c r="J641" s="12">
        <f t="shared" si="71"/>
        <v>0</v>
      </c>
      <c r="K641" s="19">
        <v>0</v>
      </c>
      <c r="L641" s="26">
        <v>3</v>
      </c>
      <c r="M641" s="27">
        <v>10743.467000000002</v>
      </c>
      <c r="N641" s="28">
        <v>16727</v>
      </c>
      <c r="O641" s="28">
        <f t="shared" si="72"/>
        <v>10743.467000000002</v>
      </c>
      <c r="P641" s="35">
        <v>109102.54800000001</v>
      </c>
      <c r="Q641" s="14">
        <f t="shared" si="73"/>
        <v>21744.267</v>
      </c>
      <c r="R641" s="14">
        <f t="shared" si="74"/>
        <v>21744.267</v>
      </c>
      <c r="S641" s="40">
        <f>F641+K641+P641</f>
        <v>219017.348</v>
      </c>
      <c r="T641" s="13">
        <f>SUM(Q612:Q641)/SUM(S612:S641)</f>
        <v>0.1517871184682047</v>
      </c>
      <c r="U641" s="13">
        <f>SUM(R612:R641)/SUM(S612:S641)</f>
        <v>0.12716517079025197</v>
      </c>
      <c r="V641" s="13">
        <v>9.6000000000000002E-2</v>
      </c>
      <c r="W641" s="51">
        <f t="shared" si="75"/>
        <v>9.6000000000000002E-2</v>
      </c>
      <c r="X641" s="47">
        <f>S641*W641</f>
        <v>21025.665408000001</v>
      </c>
      <c r="Y641" s="11">
        <f>F641*$W641</f>
        <v>10551.820800000001</v>
      </c>
      <c r="Z641" s="11">
        <f>K641*$W641</f>
        <v>0</v>
      </c>
      <c r="AA641" s="11">
        <f>P641*$W641</f>
        <v>10473.844608000001</v>
      </c>
    </row>
    <row r="642" spans="1:27" ht="15" x14ac:dyDescent="0.25">
      <c r="A642" s="9">
        <v>44918</v>
      </c>
      <c r="B642" s="26">
        <v>1</v>
      </c>
      <c r="C642" s="27">
        <v>6223.4000000000024</v>
      </c>
      <c r="D642" s="28">
        <v>15649</v>
      </c>
      <c r="E642" s="30">
        <f t="shared" si="70"/>
        <v>6223.4000000000024</v>
      </c>
      <c r="F642" s="31">
        <v>61702</v>
      </c>
      <c r="G642" s="5">
        <v>2</v>
      </c>
      <c r="H642" s="25">
        <v>0</v>
      </c>
      <c r="I642" s="12">
        <v>15649</v>
      </c>
      <c r="J642" s="12">
        <f t="shared" si="71"/>
        <v>0</v>
      </c>
      <c r="K642" s="19">
        <v>0</v>
      </c>
      <c r="L642" s="26">
        <v>3</v>
      </c>
      <c r="M642" s="27">
        <v>12616.037</v>
      </c>
      <c r="N642" s="28">
        <v>16727</v>
      </c>
      <c r="O642" s="28">
        <f t="shared" si="72"/>
        <v>12616.037</v>
      </c>
      <c r="P642" s="35">
        <v>111979.224</v>
      </c>
      <c r="Q642" s="14">
        <f t="shared" si="73"/>
        <v>18839.437000000002</v>
      </c>
      <c r="R642" s="14">
        <f t="shared" si="74"/>
        <v>18839.437000000002</v>
      </c>
      <c r="S642" s="40">
        <f>F642+K642+P642</f>
        <v>173681.22399999999</v>
      </c>
      <c r="T642" s="13">
        <f>SUM(Q613:Q642)/SUM(S613:S642)</f>
        <v>0.14979337561232076</v>
      </c>
      <c r="U642" s="13">
        <f>SUM(R613:R642)/SUM(S613:S642)</f>
        <v>0.12615743338504964</v>
      </c>
      <c r="V642" s="13">
        <v>9.6000000000000002E-2</v>
      </c>
      <c r="W642" s="51">
        <f t="shared" si="75"/>
        <v>9.6000000000000002E-2</v>
      </c>
      <c r="X642" s="47">
        <f>S642*W642</f>
        <v>16673.397504</v>
      </c>
      <c r="Y642" s="11">
        <f>F642*$W642</f>
        <v>5923.3919999999998</v>
      </c>
      <c r="Z642" s="11">
        <f>K642*$W642</f>
        <v>0</v>
      </c>
      <c r="AA642" s="11">
        <f>P642*$W642</f>
        <v>10750.005504000001</v>
      </c>
    </row>
    <row r="643" spans="1:27" ht="15" x14ac:dyDescent="0.25">
      <c r="A643" s="9">
        <v>44919</v>
      </c>
      <c r="B643" s="26">
        <v>1</v>
      </c>
      <c r="C643" s="27">
        <v>6553.4999999999991</v>
      </c>
      <c r="D643" s="28">
        <v>15649</v>
      </c>
      <c r="E643" s="30">
        <f t="shared" si="70"/>
        <v>6553.4999999999991</v>
      </c>
      <c r="F643" s="31">
        <v>23059.599999999995</v>
      </c>
      <c r="G643" s="5">
        <v>2</v>
      </c>
      <c r="H643" s="25">
        <v>0</v>
      </c>
      <c r="I643" s="12">
        <v>15649</v>
      </c>
      <c r="J643" s="12">
        <f t="shared" si="71"/>
        <v>0</v>
      </c>
      <c r="K643" s="19">
        <v>0</v>
      </c>
      <c r="L643" s="26">
        <v>3</v>
      </c>
      <c r="M643" s="27">
        <v>11245.490000000002</v>
      </c>
      <c r="N643" s="28">
        <v>16727</v>
      </c>
      <c r="O643" s="28">
        <f t="shared" si="72"/>
        <v>11245.490000000002</v>
      </c>
      <c r="P643" s="35">
        <v>109057.46100000001</v>
      </c>
      <c r="Q643" s="14">
        <f t="shared" si="73"/>
        <v>17798.990000000002</v>
      </c>
      <c r="R643" s="14">
        <f t="shared" si="74"/>
        <v>17798.990000000002</v>
      </c>
      <c r="S643" s="40">
        <f>F643+K643+P643</f>
        <v>132117.06100000002</v>
      </c>
      <c r="T643" s="13">
        <f>SUM(Q614:Q643)/SUM(S614:S643)</f>
        <v>0.14818982589216817</v>
      </c>
      <c r="U643" s="13">
        <f>SUM(R614:R643)/SUM(S614:S643)</f>
        <v>0.12494442471707878</v>
      </c>
      <c r="V643" s="13">
        <v>9.6000000000000002E-2</v>
      </c>
      <c r="W643" s="51">
        <f t="shared" si="75"/>
        <v>9.6000000000000002E-2</v>
      </c>
      <c r="X643" s="47">
        <f>S643*W643</f>
        <v>12683.237856000002</v>
      </c>
      <c r="Y643" s="11">
        <f>F643*$W643</f>
        <v>2213.7215999999994</v>
      </c>
      <c r="Z643" s="11">
        <f>K643*$W643</f>
        <v>0</v>
      </c>
      <c r="AA643" s="11">
        <f>P643*$W643</f>
        <v>10469.516256000001</v>
      </c>
    </row>
    <row r="644" spans="1:27" ht="15" x14ac:dyDescent="0.25">
      <c r="A644" s="9">
        <v>44920</v>
      </c>
      <c r="B644" s="26">
        <v>1</v>
      </c>
      <c r="C644" s="27">
        <v>28617.500000000007</v>
      </c>
      <c r="D644" s="28">
        <v>15649</v>
      </c>
      <c r="E644" s="30">
        <f t="shared" si="70"/>
        <v>15649</v>
      </c>
      <c r="F644" s="31">
        <v>84074.2</v>
      </c>
      <c r="G644" s="5">
        <v>2</v>
      </c>
      <c r="H644" s="25">
        <v>0</v>
      </c>
      <c r="I644" s="12">
        <v>15649</v>
      </c>
      <c r="J644" s="12">
        <f t="shared" si="71"/>
        <v>0</v>
      </c>
      <c r="K644" s="19">
        <v>0</v>
      </c>
      <c r="L644" s="26">
        <v>3</v>
      </c>
      <c r="M644" s="27">
        <v>11521.270999999999</v>
      </c>
      <c r="N644" s="28">
        <v>16727</v>
      </c>
      <c r="O644" s="28">
        <f t="shared" si="72"/>
        <v>11521.270999999999</v>
      </c>
      <c r="P644" s="35">
        <v>106949.30899999999</v>
      </c>
      <c r="Q644" s="14">
        <f t="shared" si="73"/>
        <v>40138.771000000008</v>
      </c>
      <c r="R644" s="14">
        <f t="shared" si="74"/>
        <v>27170.271000000001</v>
      </c>
      <c r="S644" s="40">
        <f>F644+K644+P644</f>
        <v>191023.50899999999</v>
      </c>
      <c r="T644" s="13">
        <f>SUM(Q615:Q644)/SUM(S615:S644)</f>
        <v>0.14861455350716124</v>
      </c>
      <c r="U644" s="13">
        <f>SUM(R615:R644)/SUM(S615:S644)</f>
        <v>0.12445721246855052</v>
      </c>
      <c r="V644" s="13">
        <v>9.6000000000000002E-2</v>
      </c>
      <c r="W644" s="51">
        <f t="shared" si="75"/>
        <v>9.6000000000000002E-2</v>
      </c>
      <c r="X644" s="47">
        <f>S644*W644</f>
        <v>18338.256863999999</v>
      </c>
      <c r="Y644" s="11">
        <f>F644*$W644</f>
        <v>8071.1232</v>
      </c>
      <c r="Z644" s="11">
        <f>K644*$W644</f>
        <v>0</v>
      </c>
      <c r="AA644" s="11">
        <f>P644*$W644</f>
        <v>10267.133663999999</v>
      </c>
    </row>
    <row r="645" spans="1:27" ht="15" x14ac:dyDescent="0.25">
      <c r="A645" s="9">
        <v>44921</v>
      </c>
      <c r="B645" s="26">
        <v>1</v>
      </c>
      <c r="C645" s="27">
        <v>28705.300000000003</v>
      </c>
      <c r="D645" s="28">
        <v>15649</v>
      </c>
      <c r="E645" s="30">
        <f t="shared" si="70"/>
        <v>15649</v>
      </c>
      <c r="F645" s="31">
        <v>89905.200000000012</v>
      </c>
      <c r="G645" s="5">
        <v>2</v>
      </c>
      <c r="H645" s="25">
        <v>0</v>
      </c>
      <c r="I645" s="12">
        <v>15649</v>
      </c>
      <c r="J645" s="12">
        <f t="shared" si="71"/>
        <v>0</v>
      </c>
      <c r="K645" s="19">
        <v>0</v>
      </c>
      <c r="L645" s="26">
        <v>3</v>
      </c>
      <c r="M645" s="27">
        <v>10292.656999999999</v>
      </c>
      <c r="N645" s="28">
        <v>16727</v>
      </c>
      <c r="O645" s="28">
        <f t="shared" si="72"/>
        <v>10292.656999999999</v>
      </c>
      <c r="P645" s="35">
        <v>105434.08299999998</v>
      </c>
      <c r="Q645" s="14">
        <f t="shared" si="73"/>
        <v>38997.957000000002</v>
      </c>
      <c r="R645" s="14">
        <f t="shared" si="74"/>
        <v>25941.656999999999</v>
      </c>
      <c r="S645" s="40">
        <f>F645+K645+P645</f>
        <v>195339.283</v>
      </c>
      <c r="T645" s="13">
        <f>SUM(Q616:Q645)/SUM(S616:S645)</f>
        <v>0.15093355586347293</v>
      </c>
      <c r="U645" s="13">
        <f>SUM(R616:R645)/SUM(S616:S645)</f>
        <v>0.12466943785497764</v>
      </c>
      <c r="V645" s="13">
        <v>9.6000000000000002E-2</v>
      </c>
      <c r="W645" s="51">
        <f t="shared" si="75"/>
        <v>9.6000000000000002E-2</v>
      </c>
      <c r="X645" s="47">
        <f>S645*W645</f>
        <v>18752.571167999999</v>
      </c>
      <c r="Y645" s="11">
        <f>F645*$W645</f>
        <v>8630.8992000000017</v>
      </c>
      <c r="Z645" s="11">
        <f>K645*$W645</f>
        <v>0</v>
      </c>
      <c r="AA645" s="11">
        <f>P645*$W645</f>
        <v>10121.671967999999</v>
      </c>
    </row>
    <row r="646" spans="1:27" ht="15" x14ac:dyDescent="0.25">
      <c r="A646" s="9">
        <v>44922</v>
      </c>
      <c r="B646" s="26">
        <v>1</v>
      </c>
      <c r="C646" s="27">
        <v>15957.1</v>
      </c>
      <c r="D646" s="28">
        <v>15649</v>
      </c>
      <c r="E646" s="30">
        <f t="shared" ref="E646:E650" si="76">MIN(C646:D646)</f>
        <v>15649</v>
      </c>
      <c r="F646" s="31">
        <v>83690.3</v>
      </c>
      <c r="G646" s="5">
        <v>2</v>
      </c>
      <c r="H646" s="25">
        <v>0</v>
      </c>
      <c r="I646" s="12">
        <v>15649</v>
      </c>
      <c r="J646" s="12">
        <f t="shared" ref="J646:J650" si="77">MIN(H646:I646)</f>
        <v>0</v>
      </c>
      <c r="K646" s="19">
        <v>0</v>
      </c>
      <c r="L646" s="26">
        <v>3</v>
      </c>
      <c r="M646" s="27">
        <v>10168.289999999999</v>
      </c>
      <c r="N646" s="28">
        <v>16727</v>
      </c>
      <c r="O646" s="28">
        <f t="shared" ref="O646:O650" si="78">MIN(M646:N646)</f>
        <v>10168.289999999999</v>
      </c>
      <c r="P646" s="35">
        <v>105876.41200000001</v>
      </c>
      <c r="Q646" s="14">
        <f t="shared" si="73"/>
        <v>26125.39</v>
      </c>
      <c r="R646" s="14">
        <f t="shared" ref="R646:R650" si="79">E646+J646+O646</f>
        <v>25817.29</v>
      </c>
      <c r="S646" s="40">
        <f>F646+K646+P646</f>
        <v>189566.712</v>
      </c>
      <c r="T646" s="13">
        <f>SUM(Q617:Q646)/SUM(S617:S646)</f>
        <v>0.15055677427970385</v>
      </c>
      <c r="U646" s="13">
        <f>SUM(R617:R646)/SUM(S617:S646)</f>
        <v>0.12526047071814828</v>
      </c>
      <c r="V646" s="13">
        <v>9.6000000000000002E-2</v>
      </c>
      <c r="W646" s="51">
        <f t="shared" si="75"/>
        <v>9.6000000000000002E-2</v>
      </c>
      <c r="X646" s="47">
        <f>S646*W646</f>
        <v>18198.404352000001</v>
      </c>
      <c r="Y646" s="11">
        <f>F646*$W646</f>
        <v>8034.2688000000007</v>
      </c>
      <c r="Z646" s="11">
        <f>K646*$W646</f>
        <v>0</v>
      </c>
      <c r="AA646" s="11">
        <f>P646*$W646</f>
        <v>10164.135552000002</v>
      </c>
    </row>
    <row r="647" spans="1:27" ht="15" x14ac:dyDescent="0.25">
      <c r="A647" s="9">
        <v>44923</v>
      </c>
      <c r="B647" s="26">
        <v>1</v>
      </c>
      <c r="C647" s="27">
        <v>8175.5</v>
      </c>
      <c r="D647" s="28">
        <v>15649</v>
      </c>
      <c r="E647" s="30">
        <f t="shared" si="76"/>
        <v>8175.5</v>
      </c>
      <c r="F647" s="31">
        <v>81654.8</v>
      </c>
      <c r="G647" s="5">
        <v>2</v>
      </c>
      <c r="H647" s="25">
        <v>0</v>
      </c>
      <c r="I647" s="12">
        <v>15649</v>
      </c>
      <c r="J647" s="12">
        <f t="shared" si="77"/>
        <v>0</v>
      </c>
      <c r="K647" s="19">
        <v>0</v>
      </c>
      <c r="L647" s="26">
        <v>3</v>
      </c>
      <c r="M647" s="27">
        <v>10376.892999999996</v>
      </c>
      <c r="N647" s="28">
        <v>16727</v>
      </c>
      <c r="O647" s="28">
        <f t="shared" si="78"/>
        <v>10376.892999999996</v>
      </c>
      <c r="P647" s="35">
        <v>106754.17000000001</v>
      </c>
      <c r="Q647" s="14">
        <f t="shared" si="73"/>
        <v>18552.392999999996</v>
      </c>
      <c r="R647" s="14">
        <f t="shared" si="79"/>
        <v>18552.392999999996</v>
      </c>
      <c r="S647" s="40">
        <f>F647+K647+P647</f>
        <v>188408.97000000003</v>
      </c>
      <c r="T647" s="13">
        <f>SUM(Q618:Q647)/SUM(S618:S647)</f>
        <v>0.14896761971002204</v>
      </c>
      <c r="U647" s="13">
        <f>SUM(R618:R647)/SUM(S618:S647)</f>
        <v>0.1244805899407511</v>
      </c>
      <c r="V647" s="13">
        <v>9.6000000000000002E-2</v>
      </c>
      <c r="W647" s="51">
        <f t="shared" si="75"/>
        <v>9.6000000000000002E-2</v>
      </c>
      <c r="X647" s="47">
        <f>S647*W647</f>
        <v>18087.261120000003</v>
      </c>
      <c r="Y647" s="11">
        <f>F647*$W647</f>
        <v>7838.8608000000004</v>
      </c>
      <c r="Z647" s="11">
        <f>K647*$W647</f>
        <v>0</v>
      </c>
      <c r="AA647" s="11">
        <f>P647*$W647</f>
        <v>10248.400320000001</v>
      </c>
    </row>
    <row r="648" spans="1:27" ht="15" x14ac:dyDescent="0.25">
      <c r="A648" s="9">
        <v>44924</v>
      </c>
      <c r="B648" s="26">
        <v>1</v>
      </c>
      <c r="C648" s="27">
        <v>8152.6000000000013</v>
      </c>
      <c r="D648" s="28">
        <v>15649</v>
      </c>
      <c r="E648" s="30">
        <f t="shared" si="76"/>
        <v>8152.6000000000013</v>
      </c>
      <c r="F648" s="31">
        <v>81022.100000000006</v>
      </c>
      <c r="G648" s="5">
        <v>2</v>
      </c>
      <c r="H648" s="25">
        <v>0</v>
      </c>
      <c r="I648" s="12">
        <v>15649</v>
      </c>
      <c r="J648" s="12">
        <f t="shared" si="77"/>
        <v>0</v>
      </c>
      <c r="K648" s="19">
        <v>0</v>
      </c>
      <c r="L648" s="26">
        <v>3</v>
      </c>
      <c r="M648" s="27">
        <v>10407.518999999998</v>
      </c>
      <c r="N648" s="28">
        <v>16727</v>
      </c>
      <c r="O648" s="28">
        <f t="shared" si="78"/>
        <v>10407.518999999998</v>
      </c>
      <c r="P648" s="35">
        <v>108743.158</v>
      </c>
      <c r="Q648" s="14">
        <f t="shared" si="73"/>
        <v>18560.118999999999</v>
      </c>
      <c r="R648" s="14">
        <f t="shared" si="79"/>
        <v>18560.118999999999</v>
      </c>
      <c r="S648" s="40">
        <f>F648+K648+P648</f>
        <v>189765.258</v>
      </c>
      <c r="T648" s="13">
        <f>SUM(Q619:Q648)/SUM(S619:S648)</f>
        <v>0.14808216234843455</v>
      </c>
      <c r="U648" s="13">
        <f>SUM(R619:R648)/SUM(S619:S648)</f>
        <v>0.12405053740563383</v>
      </c>
      <c r="V648" s="13">
        <v>9.6000000000000002E-2</v>
      </c>
      <c r="W648" s="51">
        <f t="shared" si="75"/>
        <v>9.6000000000000002E-2</v>
      </c>
      <c r="X648" s="47">
        <f>S648*W648</f>
        <v>18217.464768000002</v>
      </c>
      <c r="Y648" s="11">
        <f>F648*$W648</f>
        <v>7778.1216000000004</v>
      </c>
      <c r="Z648" s="11">
        <f>K648*$W648</f>
        <v>0</v>
      </c>
      <c r="AA648" s="11">
        <f>P648*$W648</f>
        <v>10439.343167999999</v>
      </c>
    </row>
    <row r="649" spans="1:27" ht="15" x14ac:dyDescent="0.25">
      <c r="A649" s="9">
        <v>44925</v>
      </c>
      <c r="B649" s="26">
        <v>1</v>
      </c>
      <c r="C649" s="27">
        <v>8231.5000000000018</v>
      </c>
      <c r="D649" s="28">
        <v>15649</v>
      </c>
      <c r="E649" s="30">
        <f t="shared" si="76"/>
        <v>8231.5000000000018</v>
      </c>
      <c r="F649" s="31">
        <v>81882.999999999985</v>
      </c>
      <c r="G649" s="5">
        <v>2</v>
      </c>
      <c r="H649" s="25">
        <v>0</v>
      </c>
      <c r="I649" s="12">
        <v>15649</v>
      </c>
      <c r="J649" s="12">
        <f t="shared" si="77"/>
        <v>0</v>
      </c>
      <c r="K649" s="19">
        <v>0</v>
      </c>
      <c r="L649" s="26">
        <v>3</v>
      </c>
      <c r="M649" s="27">
        <v>10465.101000000001</v>
      </c>
      <c r="N649" s="28">
        <v>16727</v>
      </c>
      <c r="O649" s="28">
        <f t="shared" si="78"/>
        <v>10465.101000000001</v>
      </c>
      <c r="P649" s="35">
        <v>109634.27799999999</v>
      </c>
      <c r="Q649" s="14">
        <f t="shared" si="73"/>
        <v>18696.601000000002</v>
      </c>
      <c r="R649" s="14">
        <f t="shared" si="79"/>
        <v>18696.601000000002</v>
      </c>
      <c r="S649" s="40">
        <f>F649+K649+P649</f>
        <v>191517.27799999999</v>
      </c>
      <c r="T649" s="13">
        <f>SUM(Q620:Q649)/SUM(S620:S649)</f>
        <v>0.14755078099329663</v>
      </c>
      <c r="U649" s="13">
        <f>SUM(R620:R649)/SUM(S620:S649)</f>
        <v>0.12384787269522692</v>
      </c>
      <c r="V649" s="13">
        <v>9.6000000000000002E-2</v>
      </c>
      <c r="W649" s="51">
        <f t="shared" si="75"/>
        <v>9.6000000000000002E-2</v>
      </c>
      <c r="X649" s="47">
        <f>S649*W649</f>
        <v>18385.658688</v>
      </c>
      <c r="Y649" s="11">
        <f>F649*$W649</f>
        <v>7860.7679999999991</v>
      </c>
      <c r="Z649" s="11">
        <f>K649*$W649</f>
        <v>0</v>
      </c>
      <c r="AA649" s="11">
        <f>P649*$W649</f>
        <v>10524.890687999999</v>
      </c>
    </row>
    <row r="650" spans="1:27" ht="15" x14ac:dyDescent="0.25">
      <c r="A650" s="9">
        <v>44926</v>
      </c>
      <c r="B650" s="26">
        <v>1</v>
      </c>
      <c r="C650" s="27">
        <v>9814.1</v>
      </c>
      <c r="D650" s="28">
        <v>15649</v>
      </c>
      <c r="E650" s="30">
        <f t="shared" si="76"/>
        <v>9814.1</v>
      </c>
      <c r="F650" s="31">
        <v>97135.799999999988</v>
      </c>
      <c r="G650" s="5">
        <v>2</v>
      </c>
      <c r="H650" s="25">
        <v>0</v>
      </c>
      <c r="I650" s="12">
        <v>15649</v>
      </c>
      <c r="J650" s="12">
        <f t="shared" si="77"/>
        <v>0</v>
      </c>
      <c r="K650" s="19">
        <v>0</v>
      </c>
      <c r="L650" s="26">
        <v>3</v>
      </c>
      <c r="M650" s="27">
        <v>715.60300000000007</v>
      </c>
      <c r="N650" s="28">
        <v>16727</v>
      </c>
      <c r="O650" s="28">
        <f t="shared" si="78"/>
        <v>715.60300000000007</v>
      </c>
      <c r="P650" s="35">
        <v>8348.44</v>
      </c>
      <c r="Q650" s="14">
        <f t="shared" si="73"/>
        <v>10529.703000000001</v>
      </c>
      <c r="R650" s="14">
        <f t="shared" si="79"/>
        <v>10529.703000000001</v>
      </c>
      <c r="S650" s="40">
        <f>F650+K650+P650</f>
        <v>105484.23999999999</v>
      </c>
      <c r="T650" s="13">
        <f>SUM(Q621:Q650)/SUM(S621:S650)</f>
        <v>0.14771339652335275</v>
      </c>
      <c r="U650" s="13">
        <f>SUM(R621:R650)/SUM(S621:S650)</f>
        <v>0.12393011661240257</v>
      </c>
      <c r="V650" s="13">
        <v>9.6000000000000002E-2</v>
      </c>
      <c r="W650" s="51">
        <f t="shared" si="75"/>
        <v>9.6000000000000002E-2</v>
      </c>
      <c r="X650" s="47">
        <f>S650*W650</f>
        <v>10126.48704</v>
      </c>
      <c r="Y650" s="11">
        <f>F650*$W650</f>
        <v>9325.0367999999999</v>
      </c>
      <c r="Z650" s="11">
        <f>K650*$W650</f>
        <v>0</v>
      </c>
      <c r="AA650" s="11">
        <f>P650*$W650</f>
        <v>801.45024000000012</v>
      </c>
    </row>
  </sheetData>
  <sheetProtection algorithmName="SHA-512" hashValue="98yG9Sbf4+SoGhemfqrgYHXNwGe4+Bxmwm5Ihn1HdjmIZodd3V3vQl5lRepGjCmGysEaD0ZkKvuQqU81N4WW/w==" saltValue="jDkuo8hR8gjhnDKpqugyM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F3D3-1FF3-4DD0-9B57-053C2EDF1DF9}">
  <dimension ref="A1:B12"/>
  <sheetViews>
    <sheetView workbookViewId="0">
      <selection activeCell="E9" sqref="E9"/>
    </sheetView>
  </sheetViews>
  <sheetFormatPr defaultRowHeight="15" x14ac:dyDescent="0.25"/>
  <cols>
    <col min="2" max="2" width="85.42578125" style="53" customWidth="1"/>
  </cols>
  <sheetData>
    <row r="1" spans="1:2" x14ac:dyDescent="0.25">
      <c r="A1" t="s">
        <v>78</v>
      </c>
      <c r="B1" s="53" t="s">
        <v>77</v>
      </c>
    </row>
    <row r="2" spans="1:2" ht="30" x14ac:dyDescent="0.25">
      <c r="B2" s="53" t="s">
        <v>76</v>
      </c>
    </row>
    <row r="3" spans="1:2" x14ac:dyDescent="0.25">
      <c r="A3" t="s">
        <v>75</v>
      </c>
      <c r="B3" s="53" t="s">
        <v>74</v>
      </c>
    </row>
    <row r="4" spans="1:2" ht="30" x14ac:dyDescent="0.25">
      <c r="A4" t="s">
        <v>73</v>
      </c>
      <c r="B4" s="53" t="s">
        <v>72</v>
      </c>
    </row>
    <row r="5" spans="1:2" ht="30" x14ac:dyDescent="0.25">
      <c r="A5" t="s">
        <v>71</v>
      </c>
      <c r="B5" s="53" t="s">
        <v>70</v>
      </c>
    </row>
    <row r="6" spans="1:2" ht="30" x14ac:dyDescent="0.25">
      <c r="A6" t="s">
        <v>69</v>
      </c>
      <c r="B6" s="53" t="s">
        <v>68</v>
      </c>
    </row>
    <row r="7" spans="1:2" x14ac:dyDescent="0.25">
      <c r="A7" t="s">
        <v>67</v>
      </c>
      <c r="B7" s="53" t="s">
        <v>66</v>
      </c>
    </row>
    <row r="8" spans="1:2" ht="45" x14ac:dyDescent="0.25">
      <c r="A8" t="s">
        <v>65</v>
      </c>
      <c r="B8" s="53" t="s">
        <v>64</v>
      </c>
    </row>
    <row r="9" spans="1:2" ht="45" x14ac:dyDescent="0.25">
      <c r="A9" t="s">
        <v>63</v>
      </c>
      <c r="B9" s="53" t="s">
        <v>62</v>
      </c>
    </row>
    <row r="10" spans="1:2" x14ac:dyDescent="0.25">
      <c r="A10" t="s">
        <v>61</v>
      </c>
      <c r="B10" s="53" t="s">
        <v>60</v>
      </c>
    </row>
    <row r="11" spans="1:2" ht="30" x14ac:dyDescent="0.25">
      <c r="A11" t="s">
        <v>59</v>
      </c>
      <c r="B11" s="53" t="s">
        <v>58</v>
      </c>
    </row>
    <row r="12" spans="1:2" ht="90" x14ac:dyDescent="0.25">
      <c r="A12" t="s">
        <v>57</v>
      </c>
      <c r="B12" s="53" t="s">
        <v>56</v>
      </c>
    </row>
  </sheetData>
  <sheetProtection algorithmName="SHA-512" hashValue="vkGOs8fMkG3+x59f4gpcIvaOQkdaz3DD+Yfgnmp0DA+1uBQ660DM/8iXJq2nat4ZNs/LmCJVTENxMLNPPexIoQ==" saltValue="CrWfIoYyaoy/o80TLiaS0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15575E96EF544A21789C38DCBBAA5" ma:contentTypeVersion="16" ma:contentTypeDescription="Create a new document." ma:contentTypeScope="" ma:versionID="21b3290d8b1df0173e4acae3164ba278">
  <xsd:schema xmlns:xsd="http://www.w3.org/2001/XMLSchema" xmlns:xs="http://www.w3.org/2001/XMLSchema" xmlns:p="http://schemas.microsoft.com/office/2006/metadata/properties" xmlns:ns2="d3385d01-4801-4288-a573-5c7ad404ad85" xmlns:ns3="1a5bb1da-b84e-4881-91bc-d38e98971450" targetNamespace="http://schemas.microsoft.com/office/2006/metadata/properties" ma:root="true" ma:fieldsID="816e55336eed7d8bcafaca44be0e921c" ns2:_="" ns3:_="">
    <xsd:import namespace="d3385d01-4801-4288-a573-5c7ad404ad85"/>
    <xsd:import namespace="1a5bb1da-b84e-4881-91bc-d38e98971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85d01-4801-4288-a573-5c7ad404a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bb1da-b84e-4881-91bc-d38e98971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35e43d-d11a-46c7-a9a9-53756d8d6f88}" ma:internalName="TaxCatchAll" ma:showField="CatchAllData" ma:web="1a5bb1da-b84e-4881-91bc-d38e98971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385d01-4801-4288-a573-5c7ad404ad85">
      <Terms xmlns="http://schemas.microsoft.com/office/infopath/2007/PartnerControls"/>
    </lcf76f155ced4ddcb4097134ff3c332f>
    <TaxCatchAll xmlns="1a5bb1da-b84e-4881-91bc-d38e98971450" xsi:nil="true"/>
  </documentManagement>
</p:properties>
</file>

<file path=customXml/itemProps1.xml><?xml version="1.0" encoding="utf-8"?>
<ds:datastoreItem xmlns:ds="http://schemas.openxmlformats.org/officeDocument/2006/customXml" ds:itemID="{5D5B7FBA-B9BC-4E70-B6BD-497D6869A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49AA2-C6DF-4BF2-A7ED-E6D7CBAFD3B3}"/>
</file>

<file path=customXml/itemProps3.xml><?xml version="1.0" encoding="utf-8"?>
<ds:datastoreItem xmlns:ds="http://schemas.openxmlformats.org/officeDocument/2006/customXml" ds:itemID="{A5F425F9-63FB-4A99-8F2D-CD78EF75A427}">
  <ds:schemaRefs>
    <ds:schemaRef ds:uri="http://schemas.microsoft.com/office/2006/metadata/properties"/>
    <ds:schemaRef ds:uri="http://schemas.microsoft.com/office/infopath/2007/PartnerControls"/>
    <ds:schemaRef ds:uri="c1bfb912-e924-4ee0-833f-dffa28c5f895"/>
    <ds:schemaRef ds:uri="5dad5995-d066-4203-950c-188c40bac7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NOx ERCs (PADEP Data)</vt:lpstr>
      <vt:lpstr>Calculation methodolgy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GCline</dc:creator>
  <cp:lastModifiedBy>Miller, Ian</cp:lastModifiedBy>
  <dcterms:created xsi:type="dcterms:W3CDTF">2025-05-09T20:34:56Z</dcterms:created>
  <dcterms:modified xsi:type="dcterms:W3CDTF">2025-08-04T14:50:10Z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0x010100ADE15575E96EF544A21789C38DCBBAA5</vt:lpwstr>
  </property>
  <property fmtid="{D5CDD505-2E9C-101B-9397-08002B2CF9AE}" pid="3" name="MediaServiceImageTags">
    <vt:lpwstr/>
  </property>
</Properties>
</file>