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930" windowHeight="918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<sst xmlns="http://schemas.openxmlformats.org/spreadsheetml/2006/main" count="1890" uniqueCount="881">
  <si>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</si>
  <si>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</si>
  <si>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</si>
  <si>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</si>
  <si>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</si>
  <si>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</si>
  <si>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</si>
  <si>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</si>
  <si>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</si>
  <si>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</si>
  <si>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</si>
  <si>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</si>
  <si>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</si>
  <si>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</si>
  <si>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</si>
  <si>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</si>
  <si>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</si>
  <si>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</si>
  <si>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</si>
  <si>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</si>
  <si>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</si>
  <si>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</si>
  <si>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</si>
  <si>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</si>
  <si>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</si>
  <si>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</si>
  <si>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</si>
  <si>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</si>
  <si>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</si>
  <si>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</si>
  <si>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</si>
  <si>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</si>
  <si>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</si>
  <si>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</si>
  <si>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</si>
  <si>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</si>
  <si>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</si>
  <si>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</si>
  <si>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</si>
  <si>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</si>
  <si>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</si>
  <si>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</si>
  <si>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</si>
  <si>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</si>
  <si>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</si>
  <si>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</si>
  <si>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</si>
  <si>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</si>
  <si>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</si>
  <si>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</si>
  <si>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</si>
  <si>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</si>
  <si>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</si>
  <si>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</si>
  <si>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</si>
  <si>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</si>
  <si>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</si>
  <si>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</si>
  <si>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</si>
  <si>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</si>
  <si>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</si>
  <si>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</si>
  <si>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</si>
  <si>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</si>
  <si>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</si>
  <si>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</si>
  <si>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</si>
  <si>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</si>
  <si>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</si>
  <si>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</si>
  <si>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</si>
  <si>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</si>
  <si>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</si>
  <si>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</si>
  <si>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</si>
  <si>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</si>
  <si>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</si>
  <si>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</si>
  <si>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</si>
  <si>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</si>
  <si>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</si>
  <si>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</si>
  <si>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</si>
  <si>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</si>
  <si>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</si>
  <si>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</si>
  <si>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</si>
  <si>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</si>
  <si>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</si>
  <si>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</si>
  <si>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</si>
  <si>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</si>
  <si>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</si>
  <si>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</si>
  <si>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</si>
  <si>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</si>
  <si>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</si>
  <si>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</si>
  <si>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</si>
  <si>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</si>
  <si>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</si>
  <si>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</si>
  <si>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</si>
  <si>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</si>
  <si>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</si>
  <si>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</si>
  <si>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</si>
  <si>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</si>
  <si>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</si>
  <si>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</si>
  <si>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</si>
  <si>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</si>
  <si>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</si>
  <si>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</si>
  <si>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</si>
  <si>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</si>
  <si>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</si>
  <si>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</si>
  <si>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</si>
  <si>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</si>
  <si>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</si>
  <si>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</si>
  <si>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</si>
  <si>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</si>
  <si>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</si>
  <si>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</si>
  <si>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</si>
  <si>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</si>
  <si>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</si>
  <si>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</si>
  <si>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</si>
  <si>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</si>
  <si>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</si>
  <si>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</si>
  <si>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</si>
  <si>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</si>
  <si>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</si>
  <si>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</si>
  <si>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</si>
  <si>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</si>
  <si>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</si>
  <si>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</si>
  <si>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</si>
  <si>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</si>
  <si>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</si>
  <si>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</si>
  <si>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</si>
  <si>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</si>
  <si>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</si>
  <si>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</si>
  <si>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</si>
  <si>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</si>
  <si>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</si>
  <si>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</si>
  <si>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</si>
  <si>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</si>
  <si>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</si>
  <si>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</si>
  <si>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</si>
  <si>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</si>
  <si>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</si>
  <si>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</si>
  <si>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</si>
  <si>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</si>
  <si>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</si>
  <si>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</si>
  <si>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</si>
  <si>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</si>
  <si>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</si>
  <si>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</si>
  <si>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</si>
  <si>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</si>
  <si>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</si>
  <si>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</si>
  <si>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</si>
  <si>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</si>
  <si>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</si>
  <si>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</si>
  <si>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</si>
  <si>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</si>
  <si>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</si>
  <si>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</si>
  <si>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</si>
  <si>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</si>
  <si>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</si>
  <si>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</si>
  <si>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</si>
  <si>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</si>
  <si>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</si>
  <si>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</si>
  <si>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</si>
  <si>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</si>
  <si>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</si>
  <si>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</si>
  <si>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</si>
  <si>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</si>
  <si>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</si>
  <si>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</si>
  <si>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</si>
  <si>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</si>
  <si>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</si>
  <si>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</si>
  <si>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</si>
  <si>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</si>
  <si>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</si>
  <si>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</si>
  <si>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</si>
  <si>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</si>
  <si>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</si>
  <si>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</si>
  <si>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</si>
  <si>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</si>
  <si>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</si>
  <si>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</si>
  <si>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</si>
  <si>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</si>
  <si>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</si>
  <si>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</si>
  <si>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</si>
  <si>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</si>
  <si>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</si>
  <si>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</si>
  <si>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</si>
  <si>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</si>
  <si>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</si>
  <si>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</si>
  <si>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</si>
  <si>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</si>
  <si>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</si>
  <si>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</si>
  <si>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</si>
  <si>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</si>
  <si>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</si>
  <si>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</si>
  <si>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</si>
  <si>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</si>
  <si>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</si>
  <si>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</si>
  <si>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</si>
  <si>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</si>
  <si>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</si>
  <si>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</si>
  <si>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</si>
  <si>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</si>
  <si>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</si>
  <si>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</si>
  <si>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</si>
  <si>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</si>
  <si>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</si>
  <si>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</si>
  <si>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</si>
  <si>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</si>
  <si>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</si>
  <si>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</si>
  <si>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</si>
  <si>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</si>
  <si>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</si>
  <si>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</si>
  <si>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</si>
  <si>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</si>
  <si>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</si>
  <si>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</si>
  <si>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</si>
  <si>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</si>
  <si>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</si>
  <si>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</si>
  <si>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</si>
  <si>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</si>
  <si>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</si>
  <si>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</si>
  <si>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</si>
  <si>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</si>
  <si>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</si>
  <si>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</si>
  <si>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</si>
  <si>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</si>
  <si>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</si>
  <si>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</si>
  <si>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</si>
  <si>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</si>
  <si>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</si>
  <si>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</si>
  <si>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</si>
  <si>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</si>
  <si>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</si>
  <si>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</si>
  <si>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</si>
  <si>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</si>
  <si>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</si>
  <si>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</si>
  <si>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</si>
  <si>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</si>
  <si>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</si>
  <si>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</si>
  <si>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</si>
  <si>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</si>
  <si>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</si>
  <si>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</si>
  <si>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</si>
  <si>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</si>
  <si>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</si>
  <si>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</si>
  <si>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</si>
  <si>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</si>
  <si>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</si>
  <si>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</si>
  <si>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</si>
  <si>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</si>
  <si>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</si>
  <si>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</si>
  <si>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</si>
  <si>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</si>
  <si>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</si>
  <si>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</si>
  <si>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</si>
  <si>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</si>
  <si>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</si>
  <si>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</si>
  <si>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</si>
  <si>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</si>
  <si>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</si>
  <si>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</si>
  <si>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</si>
  <si>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</si>
  <si>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</si>
  <si>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</si>
  <si>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</si>
  <si>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</si>
  <si>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</si>
  <si>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</si>
  <si>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</si>
  <si>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</si>
  <si>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</si>
  <si>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</si>
  <si>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</si>
  <si>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</si>
  <si>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</si>
  <si>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</si>
  <si>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</si>
  <si>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</si>
  <si>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</si>
  <si>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</si>
  <si>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</si>
  <si>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</si>
  <si>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</si>
  <si>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</si>
  <si>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</si>
  <si>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</si>
  <si>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</si>
  <si>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</si>
  <si>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</si>
  <si>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</si>
  <si>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</si>
  <si>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</si>
  <si>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</si>
  <si>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</si>
  <si>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</si>
  <si>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</si>
  <si>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</si>
  <si>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</si>
  <si>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</si>
  <si>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</si>
  <si>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</si>
  <si>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</si>
  <si>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</si>
  <si>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</si>
  <si>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</si>
  <si>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</si>
  <si>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</si>
  <si>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</si>
  <si>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</si>
  <si>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</si>
  <si>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</si>
  <si>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</si>
  <si>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</si>
  <si>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</si>
  <si>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</si>
  <si>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</si>
  <si>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</si>
  <si>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</si>
  <si>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</si>
  <si>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</si>
  <si>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</si>
  <si>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</si>
  <si>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</si>
  <si>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</si>
  <si>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</si>
  <si>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</si>
  <si>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</si>
  <si>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</si>
  <si>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</si>
  <si>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</si>
  <si>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</si>
  <si>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</si>
  <si>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</si>
  <si>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</si>
  <si>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</si>
  <si>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</si>
  <si>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</si>
  <si>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</si>
  <si>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</si>
  <si>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</si>
  <si>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</si>
  <si>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</si>
  <si>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</si>
  <si>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</si>
  <si>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</si>
  <si>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</si>
  <si>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</si>
  <si>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</si>
  <si>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</si>
  <si>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</si>
  <si>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</si>
  <si>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</si>
  <si>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</si>
  <si>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</si>
  <si>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</si>
  <si>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</si>
  <si>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</si>
  <si>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</si>
  <si>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</si>
  <si>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</si>
  <si>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</si>
  <si>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</si>
  <si>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</si>
  <si>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</si>
  <si>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</si>
  <si>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</si>
  <si>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</si>
  <si>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</si>
  <si>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</si>
  <si>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</si>
  <si>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</si>
  <si>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</si>
  <si>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</si>
  <si>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</si>
  <si>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</si>
  <si>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</si>
  <si>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</si>
  <si>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</si>
  <si>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</si>
  <si>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</si>
  <si>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</si>
  <si>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</si>
  <si>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</si>
  <si>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</si>
  <si>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</si>
  <si>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</si>
  <si>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</si>
  <si>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</si>
  <si>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</si>
  <si>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</si>
  <si>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</si>
  <si>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</si>
  <si>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</si>
  <si>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</si>
  <si>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</si>
  <si>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</si>
  <si>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</si>
  <si>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</si>
  <si>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</si>
  <si>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</si>
  <si>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</si>
  <si>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</si>
  <si>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</si>
  <si>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</si>
  <si>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</si>
  <si>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</si>
  <si>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</si>
  <si>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</si>
  <si>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</si>
  <si>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</si>
  <si>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</si>
  <si>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</si>
  <si>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</si>
  <si>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</si>
  <si>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</si>
  <si>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</si>
  <si>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</si>
  <si>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</si>
  <si>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</si>
  <si>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</si>
  <si>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</si>
  <si>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</si>
  <si>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</si>
  <si>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</si>
  <si>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</si>
  <si>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</si>
  <si>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</si>
  <si>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</si>
  <si>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</si>
  <si>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</si>
  <si>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</si>
  <si>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</si>
  <si>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</si>
  <si>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</si>
  <si>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</si>
  <si>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</si>
  <si>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</si>
  <si>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</si>
  <si>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</si>
  <si>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</si>
  <si>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</si>
  <si>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</si>
  <si>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</si>
  <si>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</si>
  <si>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</si>
  <si>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</si>
  <si>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</si>
  <si>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</si>
  <si>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</si>
  <si>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</si>
  <si>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</si>
  <si>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</si>
  <si>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</si>
  <si>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</si>
  <si>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</si>
  <si>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</si>
  <si>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</si>
  <si>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</si>
  <si>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</si>
  <si>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</si>
  <si>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</si>
  <si>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</si>
  <si>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</si>
  <si>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</si>
  <si>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</si>
  <si>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</si>
  <si>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</si>
  <si>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</si>
  <si>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</si>
  <si>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</si>
  <si>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</si>
  <si>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</si>
  <si>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</si>
  <si>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</si>
  <si>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</si>
  <si>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</si>
  <si>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</si>
  <si>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</si>
  <si>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</si>
  <si>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</si>
  <si>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</si>
  <si>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</si>
  <si>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</si>
  <si>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</si>
  <si>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</si>
  <si>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</si>
  <si>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</si>
  <si>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</si>
  <si>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</si>
  <si>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</si>
  <si>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</si>
  <si>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</si>
  <si>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</si>
  <si>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</si>
  <si>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</si>
  <si>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</si>
  <si>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</si>
  <si>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</si>
  <si>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</si>
  <si>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</si>
  <si>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</si>
  <si>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</si>
  <si>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</si>
  <si>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</si>
  <si>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</si>
  <si>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</si>
  <si>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</si>
  <si>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</si>
  <si>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</si>
  <si>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</si>
  <si>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</si>
  <si>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</si>
  <si>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</si>
  <si>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</si>
  <si>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</si>
  <si>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</si>
  <si>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</si>
  <si>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</si>
  <si>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</si>
  <si>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</si>
  <si>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</si>
  <si>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</si>
  <si>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</si>
  <si>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</si>
  <si>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</si>
  <si>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</si>
  <si>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</si>
  <si>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</si>
  <si>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</si>
  <si>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</si>
  <si>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</si>
  <si>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</si>
  <si>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</si>
  <si>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</si>
  <si>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</si>
  <si>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</si>
  <si>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</si>
  <si>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</si>
  <si>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</si>
  <si>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</si>
  <si>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</si>
  <si>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</si>
  <si>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</si>
  <si>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</si>
  <si>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</si>
  <si>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</si>
  <si>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</si>
  <si>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</si>
  <si>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</si>
  <si>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</si>
  <si>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</si>
  <si>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</si>
  <si>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</si>
  <si>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</si>
  <si>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</si>
  <si>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</si>
  <si>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</si>
  <si>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</si>
  <si>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</si>
  <si>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</si>
  <si>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</si>
  <si>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</si>
  <si>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</si>
  <si>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</si>
  <si>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</si>
  <si>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</si>
  <si>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</si>
  <si>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</si>
  <si>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</si>
  <si>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</si>
  <si>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</si>
  <si>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</si>
  <si>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</si>
  <si>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</si>
  <si>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</si>
  <si>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</si>
  <si>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</si>
  <si>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</si>
  <si>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</si>
  <si>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</si>
  <si>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</si>
  <si>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</si>
  <si>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</si>
  <si>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</si>
  <si>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</si>
  <si>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</si>
  <si>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</si>
  <si>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</si>
  <si>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</si>
  <si>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</si>
  <si>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</si>
  <si>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</si>
  <si>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</si>
  <si>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</si>
  <si>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</si>
  <si>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</si>
  <si>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</si>
  <si>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</si>
  <si>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</si>
  <si>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</si>
  <si>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</si>
  <si>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</si>
  <si>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</si>
  <si>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</si>
  <si>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</si>
  <si>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</si>
  <si>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</si>
  <si>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</si>
  <si>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</si>
  <si>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</si>
  <si>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</si>
  <si>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</si>
  <si>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</si>
  <si>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</si>
  <si>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</si>
  <si>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</si>
  <si>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</si>
  <si>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</si>
  <si>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</si>
  <si>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</si>
  <si>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</si>
  <si>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</si>
  <si>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</si>
  <si>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</si>
  <si>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</si>
  <si>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</si>
  <si>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</si>
  <si>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</si>
  <si>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</si>
  <si>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</si>
  <si>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</si>
  <si>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</si>
  <si>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</si>
  <si>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</si>
  <si>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</si>
  <si>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</si>
  <si>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</si>
  <si>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</si>
  <si>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</si>
  <si>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</si>
  <si>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</si>
  <si>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</si>
  <si>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</si>
  <si>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</si>
  <si>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</si>
  <si>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</si>
  <si>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</si>
  <si>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</si>
  <si>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</si>
  <si>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</si>
  <si>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</si>
  <si>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</si>
  <si>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</si>
  <si>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</si>
  <si>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</si>
  <si>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</si>
  <si>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</si>
  <si>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</si>
  <si>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</si>
  <si>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</si>
  <si>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</si>
  <si>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</si>
  <si>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</si>
  <si>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</si>
  <si>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</si>
  <si>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</si>
  <si>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</si>
  <si>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</si>
  <si>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</si>
  <si>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</si>
  <si>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</si>
  <si>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</si>
  <si>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</si>
  <si>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</si>
  <si>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</si>
  <si>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</si>
  <si>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</si>
  <si>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</si>
  <si>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</si>
  <si>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</si>
  <si>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</si>
  <si>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</si>
  <si>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</si>
  <si>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</si>
  <si>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</si>
  <si>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</si>
  <si>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</si>
  <si>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</si>
  <si>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</si>
  <si>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</si>
  <si>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</si>
  <si>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</si>
  <si>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</si>
  <si>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</si>
  <si>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</si>
  <si>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</si>
  <si>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</si>
  <si>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</si>
  <si>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</si>
  <si>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</si>
  <si>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</si>
  <si>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</si>
  <si>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</si>
  <si>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</si>
  <si>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</si>
  <si>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</si>
  <si>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</si>
  <si>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</si>
  <si>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</si>
  <si>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</si>
  <si>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</si>
  <si>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</si>
  <si>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</si>
  <si>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</si>
  <si>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</si>
  <si>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</si>
  <si>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</si>
  <si>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</si>
  <si>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</si>
  <si>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</si>
  <si>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</si>
  <si>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</si>
  <si>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</si>
  <si>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</si>
  <si>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</si>
  <si>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</si>
  <si>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</si>
  <si>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</si>
  <si>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</si>
  <si>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</si>
  <si>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</si>
  <si>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</si>
  <si>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</si>
  <si>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</si>
  <si>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</si>
  <si>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</si>
  <si>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</si>
  <si>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</si>
  <si>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</si>
  <si>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</si>
  <si>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</si>
  <si>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</si>
  <si>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</si>
  <si>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</si>
  <si>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</si>
  <si>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</si>
  <si>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</si>
  <si>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</si>
  <si>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</si>
  <si>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</si>
  <si>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</si>
  <si>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</si>
  <si>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</si>
  <si>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</si>
  <si>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</si>
  <si>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</si>
  <si>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</si>
  <si>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</si>
  <si>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</si>
  <si>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</si>
  <si>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</si>
  <si>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</si>
  <si>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</si>
  <si>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</si>
  <si>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</si>
  <si>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</si>
  <si>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</si>
  <si>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</si>
  <si>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</si>
  <si>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</si>
  <si>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</si>
  <si>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</si>
  <si>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</si>
  <si>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</si>
  <si>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</si>
  <si>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</si>
  <si>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</si>
  <si>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</si>
  <si>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</si>
  <si>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</si>
  <si>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</si>
  <si>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</si>
  <si>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</si>
  <si>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</si>
  <si>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</si>
  <si>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</si>
  <si>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</si>
  <si>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</si>
  <si>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</si>
  <si>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</si>
  <si>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</si>
  <si>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</si>
  <si>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</si>
  <si>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</si>
  <si>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</si>
  <si>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</si>
  <si>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</si>
  <si>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</si>
  <si>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</si>
  <si>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</si>
  <si>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</si>
  <si>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</si>
  <si>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</si>
  <si>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</si>
  <si>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</si>
  <si>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</si>
  <si>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</si>
  <si>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</si>
  <si>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</si>
  <si>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</si>
  <si>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</si>
  <si>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</si>
  <si>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</si>
  <si>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</si>
  <si>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</si>
  <si>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</si>
  <si>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</si>
  <si>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Conventional Till</t>
  </si>
  <si>
    <t>Snyder T 3820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</si>
</sst>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79" sqref="K17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49">
        <v>42962</v>
      </c>
      <c r="G6" s="450"/>
      <c r="H6" s="450"/>
      <c r="I6" s="451"/>
      <c r="J6" s="316"/>
      <c r="K6" s="316"/>
      <c r="L6" s="316"/>
      <c r="M6" s="316"/>
    </row>
    <row r="7" spans="1:13" ht="12.75" customHeight="1">
      <c r="A7" s="316"/>
      <c r="B7" s="316"/>
      <c r="C7" s="316"/>
      <c r="D7" s="316" t="s">
        <v>550</v>
      </c>
      <c r="E7" s="316"/>
      <c r="F7" s="460" t="s">
        <v>880</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52" t="s">
        <v>661</v>
      </c>
      <c r="G10" s="453"/>
      <c r="H10" s="453"/>
      <c r="I10" s="454"/>
      <c r="J10" s="26"/>
      <c r="K10" s="26"/>
      <c r="L10" s="26"/>
      <c r="M10" s="26"/>
    </row>
    <row r="11" spans="1:13" ht="12.75">
      <c r="A11" s="39"/>
      <c r="B11" s="26"/>
      <c r="C11" s="26"/>
      <c r="D11" s="26" t="s">
        <v>372</v>
      </c>
      <c r="E11" s="26"/>
      <c r="F11" s="455" t="s">
        <v>662</v>
      </c>
      <c r="G11" s="455"/>
      <c r="H11" s="455"/>
      <c r="I11" s="455"/>
      <c r="J11" s="456"/>
      <c r="K11" s="456"/>
      <c r="L11" s="26"/>
      <c r="M11" s="26"/>
    </row>
    <row r="12" spans="1:13" ht="12.75">
      <c r="A12" s="39"/>
      <c r="B12" s="26"/>
      <c r="C12" s="26"/>
      <c r="D12" s="26" t="s">
        <v>373</v>
      </c>
      <c r="E12" s="26"/>
      <c r="F12" s="457" t="s">
        <v>663</v>
      </c>
      <c r="G12" s="458"/>
      <c r="H12" s="458"/>
      <c r="I12" s="459"/>
      <c r="J12" s="156"/>
      <c r="K12" s="156"/>
      <c r="L12" s="26"/>
      <c r="M12" s="26"/>
    </row>
    <row r="13" spans="1:13" ht="12.75">
      <c r="A13" s="39"/>
      <c r="B13" s="26"/>
      <c r="C13" s="26"/>
      <c r="D13" s="26" t="s">
        <v>530</v>
      </c>
      <c r="E13" s="26"/>
      <c r="F13" s="439" t="s">
        <v>664</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723</v>
      </c>
      <c r="C21" s="444"/>
      <c r="D21" s="445"/>
      <c r="E21" s="99"/>
      <c r="F21" s="99"/>
      <c r="G21" s="99"/>
      <c r="H21" s="99"/>
      <c r="I21" s="99"/>
      <c r="J21" s="99"/>
      <c r="K21" s="99"/>
      <c r="L21" s="100"/>
      <c r="M21" s="26"/>
    </row>
    <row r="22" spans="1:13" ht="12.75">
      <c r="A22" s="109" t="s">
        <v>347</v>
      </c>
      <c r="B22" s="40" t="s">
        <v>872</v>
      </c>
      <c r="C22" s="26"/>
      <c r="D22" s="99"/>
      <c r="E22" s="40"/>
      <c r="F22" s="446" t="s">
        <v>724</v>
      </c>
      <c r="G22" s="447"/>
      <c r="H22" s="447"/>
      <c r="I22" s="448"/>
      <c r="J22" s="100"/>
      <c r="K22" s="99"/>
      <c r="L22" s="26"/>
      <c r="M22" s="26"/>
    </row>
    <row r="23" spans="1:13" ht="12.75">
      <c r="A23" s="108"/>
      <c r="B23" s="41"/>
      <c r="C23" s="26" t="s">
        <v>537</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8"/>
      <c r="L26" s="46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7"/>
      <c r="G28" s="440"/>
      <c r="H28" s="440"/>
      <c r="I28" s="44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316</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334</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340</v>
      </c>
      <c r="B37" s="98"/>
      <c r="C37" s="26"/>
      <c r="D37" s="26"/>
      <c r="E37" s="26"/>
      <c r="F37" s="26"/>
      <c r="G37" s="26"/>
      <c r="H37" s="26"/>
      <c r="I37" s="26"/>
      <c r="J37" s="26"/>
      <c r="K37" s="26"/>
      <c r="L37" s="26"/>
      <c r="M37" s="26"/>
    </row>
    <row r="38" spans="1:13" ht="14.25">
      <c r="A38" s="136" t="s">
        <v>346</v>
      </c>
      <c r="B38" s="467" t="s">
        <v>854</v>
      </c>
      <c r="C38" s="467"/>
      <c r="D38" s="467"/>
      <c r="E38" s="467"/>
      <c r="F38" s="26"/>
      <c r="G38" s="469" t="s">
        <v>77</v>
      </c>
      <c r="H38" s="470"/>
      <c r="I38" s="470"/>
      <c r="J38" s="470"/>
      <c r="K38" s="470"/>
      <c r="L38" s="472"/>
      <c r="M38" s="26"/>
    </row>
    <row r="39" spans="1:13" ht="12.75">
      <c r="A39" s="136" t="s">
        <v>347</v>
      </c>
      <c r="B39" s="467" t="s">
        <v>375</v>
      </c>
      <c r="C39" s="467"/>
      <c r="D39" s="467"/>
      <c r="E39" s="467"/>
      <c r="F39" s="26"/>
      <c r="G39" s="154">
        <v>21.9</v>
      </c>
      <c r="H39" s="42"/>
      <c r="I39" s="42"/>
      <c r="J39" s="42"/>
      <c r="K39" s="46"/>
      <c r="L39" s="46"/>
      <c r="M39" s="26"/>
    </row>
    <row r="40" spans="1:13" ht="12.75">
      <c r="A40" s="136" t="s">
        <v>348</v>
      </c>
      <c r="B40" s="467" t="s">
        <v>342</v>
      </c>
      <c r="C40" s="467"/>
      <c r="D40" s="467"/>
      <c r="E40" s="46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7" t="s">
        <v>879</v>
      </c>
      <c r="H41" s="438"/>
      <c r="I41" s="438"/>
      <c r="J41" s="438"/>
      <c r="K41" s="438"/>
      <c r="L41" s="462"/>
      <c r="M41" s="26"/>
    </row>
    <row r="42" spans="1:13" ht="12.75">
      <c r="A42" s="137" t="s">
        <v>495</v>
      </c>
      <c r="B42" s="465" t="s">
        <v>410</v>
      </c>
      <c r="C42" s="466"/>
      <c r="D42" s="466"/>
      <c r="E42" s="46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586</v>
      </c>
      <c r="B46" s="464"/>
      <c r="C46" s="464"/>
      <c r="D46" s="464"/>
      <c r="E46" s="464"/>
      <c r="F46" s="464"/>
      <c r="G46" s="464"/>
      <c r="H46" s="464"/>
      <c r="I46" s="464"/>
      <c r="J46" s="464"/>
      <c r="K46" s="464"/>
      <c r="L46" s="464"/>
      <c r="M46" s="464"/>
    </row>
    <row r="47" spans="1:13" ht="17.25">
      <c r="A47" s="98" t="s">
        <v>855</v>
      </c>
      <c r="B47" s="26"/>
      <c r="C47" s="26"/>
      <c r="D47" s="26"/>
      <c r="E47" s="26"/>
      <c r="F47" s="471"/>
      <c r="G47" s="471"/>
      <c r="H47" s="471"/>
      <c r="I47" s="40"/>
      <c r="J47" s="471"/>
      <c r="K47" s="471"/>
      <c r="L47" s="471"/>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7"/>
      <c r="G54" s="438"/>
      <c r="H54" s="438"/>
      <c r="I54" s="188"/>
      <c r="J54" s="437"/>
      <c r="K54" s="440"/>
      <c r="L54" s="441"/>
      <c r="M54" s="26"/>
    </row>
    <row r="55" spans="1:13" ht="12.75">
      <c r="A55" s="136" t="s">
        <v>347</v>
      </c>
      <c r="B55" s="41" t="s">
        <v>341</v>
      </c>
      <c r="C55" s="26"/>
      <c r="D55" s="26"/>
      <c r="E55" s="26"/>
      <c r="F55" s="469"/>
      <c r="G55" s="470"/>
      <c r="H55" s="470"/>
      <c r="I55" s="187"/>
      <c r="J55" s="469"/>
      <c r="K55" s="470"/>
      <c r="L55" s="472"/>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7"/>
      <c r="G59" s="438"/>
      <c r="H59" s="438"/>
      <c r="I59" s="187"/>
      <c r="J59" s="437"/>
      <c r="K59" s="438"/>
      <c r="L59" s="46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7"/>
      <c r="G64" s="438"/>
      <c r="H64" s="438"/>
      <c r="I64" s="188"/>
      <c r="J64" s="437"/>
      <c r="K64" s="440"/>
      <c r="L64" s="441"/>
      <c r="M64" s="26"/>
    </row>
    <row r="65" spans="1:13" ht="12.75">
      <c r="A65" s="26"/>
      <c r="B65" s="40"/>
      <c r="C65" s="41" t="s">
        <v>341</v>
      </c>
      <c r="D65" s="26"/>
      <c r="E65" s="26"/>
      <c r="F65" s="469"/>
      <c r="G65" s="470"/>
      <c r="H65" s="470"/>
      <c r="I65" s="187"/>
      <c r="J65" s="469"/>
      <c r="K65" s="470"/>
      <c r="L65" s="472"/>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7"/>
      <c r="G75" s="438"/>
      <c r="H75" s="438"/>
      <c r="I75" s="188"/>
      <c r="J75" s="437"/>
      <c r="K75" s="440"/>
      <c r="L75" s="441"/>
      <c r="M75" s="26"/>
    </row>
    <row r="76" spans="1:13" ht="12.75">
      <c r="A76" s="26"/>
      <c r="B76" s="40"/>
      <c r="C76" s="41" t="s">
        <v>341</v>
      </c>
      <c r="D76" s="26"/>
      <c r="E76" s="26"/>
      <c r="F76" s="469"/>
      <c r="G76" s="470"/>
      <c r="H76" s="470"/>
      <c r="I76" s="187"/>
      <c r="J76" s="469"/>
      <c r="K76" s="470"/>
      <c r="L76" s="472"/>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7" t="s">
        <v>727</v>
      </c>
      <c r="G100" s="440"/>
      <c r="H100" s="440"/>
      <c r="I100" s="440"/>
      <c r="J100" s="441"/>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132</v>
      </c>
      <c r="G102" s="438"/>
      <c r="H102" s="438"/>
      <c r="I102" s="46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0</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14.02717499999999</v>
      </c>
      <c r="H133" s="26" t="s">
        <v>519</v>
      </c>
      <c r="I133" s="26"/>
      <c r="J133" s="372"/>
      <c r="K133" s="26"/>
      <c r="L133" s="26"/>
      <c r="M133" s="26"/>
    </row>
    <row r="134" spans="1:13" ht="13.5" thickBot="1">
      <c r="A134" s="109"/>
      <c r="B134" s="26"/>
      <c r="C134" s="267" t="s">
        <v>582</v>
      </c>
      <c r="D134" s="267"/>
      <c r="E134" s="267"/>
      <c r="F134" s="324" t="s">
        <v>566</v>
      </c>
      <c r="G134" s="395">
        <f>'Calculations- All Data'!F136</f>
        <v>307.1951324999998</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68"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644</v>
      </c>
      <c r="B145" s="464"/>
      <c r="C145" s="464"/>
      <c r="D145" s="464"/>
      <c r="E145" s="464"/>
      <c r="F145" s="464"/>
      <c r="G145" s="464"/>
      <c r="H145" s="464"/>
      <c r="I145" s="464"/>
      <c r="J145" s="464"/>
      <c r="K145" s="464"/>
      <c r="L145" s="464"/>
      <c r="M145" s="464"/>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314</v>
      </c>
      <c r="G148" s="480"/>
      <c r="H148" s="480"/>
      <c r="I148" s="480"/>
      <c r="J148" s="480"/>
      <c r="K148" s="255"/>
      <c r="L148" s="99"/>
      <c r="M148" s="99"/>
    </row>
    <row r="149" spans="1:13" s="97" customFormat="1" ht="22.5" customHeight="1">
      <c r="A149" s="205"/>
      <c r="B149" s="99"/>
      <c r="C149" s="99"/>
      <c r="D149" s="99"/>
      <c r="E149" s="263" t="s">
        <v>397</v>
      </c>
      <c r="F149" s="478" t="s">
        <v>835</v>
      </c>
      <c r="G149" s="480"/>
      <c r="H149" s="480"/>
      <c r="I149" s="480"/>
      <c r="J149" s="480"/>
      <c r="K149" s="256"/>
      <c r="L149" s="99"/>
      <c r="M149" s="99"/>
    </row>
    <row r="150" spans="1:13" s="97" customFormat="1" ht="22.5" customHeight="1">
      <c r="A150" s="205"/>
      <c r="B150" s="99"/>
      <c r="C150" s="99"/>
      <c r="D150" s="99"/>
      <c r="E150" s="263" t="s">
        <v>397</v>
      </c>
      <c r="F150" s="478" t="s">
        <v>490</v>
      </c>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21.9</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173.3508288682581</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68" t="s">
        <v>725</v>
      </c>
      <c r="C169" s="464"/>
      <c r="D169" s="464"/>
      <c r="E169" s="464"/>
      <c r="F169" s="464"/>
      <c r="G169" s="464"/>
      <c r="H169" s="464"/>
      <c r="I169" s="464"/>
      <c r="J169" s="464"/>
      <c r="K169" s="464"/>
      <c r="L169" s="464"/>
      <c r="M169" s="464"/>
    </row>
    <row r="170" spans="1:13" ht="24" customHeight="1">
      <c r="A170" s="26"/>
      <c r="B170" s="468" t="s">
        <v>721</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645</v>
      </c>
      <c r="B172" s="463"/>
      <c r="C172" s="463"/>
      <c r="D172" s="463"/>
      <c r="E172" s="463"/>
      <c r="F172" s="463"/>
      <c r="G172" s="463"/>
      <c r="H172" s="463"/>
      <c r="I172" s="463"/>
      <c r="J172" s="463"/>
      <c r="K172" s="463"/>
      <c r="L172" s="463"/>
      <c r="M172" s="463"/>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173.3508288682581</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163.12312996503087</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163</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147</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569</v>
      </c>
      <c r="C183" s="484"/>
      <c r="D183" s="484"/>
      <c r="E183" s="484"/>
      <c r="F183" s="484"/>
      <c r="G183" s="484"/>
      <c r="H183" s="484"/>
      <c r="I183" s="484"/>
      <c r="J183" s="484"/>
      <c r="K183" s="484"/>
      <c r="L183" s="484"/>
      <c r="M183" s="484"/>
    </row>
    <row r="184" spans="1:13" ht="23.25" customHeight="1">
      <c r="A184" s="26"/>
      <c r="B184" s="468"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42962</v>
      </c>
      <c r="G4" s="523"/>
      <c r="H4" s="523"/>
      <c r="I4" s="524"/>
      <c r="J4" s="317"/>
      <c r="K4" s="317"/>
      <c r="L4" s="317"/>
      <c r="M4" s="317"/>
    </row>
    <row r="5" spans="1:13" ht="12.75">
      <c r="A5" s="317"/>
      <c r="B5" s="317"/>
      <c r="C5" s="317"/>
      <c r="D5" s="317" t="s">
        <v>550</v>
      </c>
      <c r="E5" s="317"/>
      <c r="F5" s="525" t="str">
        <f>'CREDIT CALCULATION FORM'!F7:K7</f>
        <v>Snyder T 3820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21.9</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Leck Kill </v>
      </c>
      <c r="G106" s="505"/>
      <c r="H106" s="505"/>
      <c r="I106" s="506"/>
      <c r="J106" s="110"/>
      <c r="K106" s="110"/>
      <c r="L106" s="110"/>
      <c r="M106" s="110"/>
    </row>
    <row r="107" spans="1:13" ht="12.75">
      <c r="A107" s="110"/>
      <c r="B107" s="117"/>
      <c r="C107" s="110" t="s">
        <v>420</v>
      </c>
      <c r="D107" s="110"/>
      <c r="E107" s="110"/>
      <c r="F107" s="218">
        <f>VLOOKUP(F106,'Data Tables'!A133:B245,2,FALSE)</f>
        <v>2</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0</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307.1951324999998</v>
      </c>
      <c r="G136" s="119" t="s">
        <v>270</v>
      </c>
      <c r="H136" s="129"/>
      <c r="I136" s="110"/>
      <c r="J136" s="110"/>
      <c r="K136" s="110"/>
      <c r="L136" s="110"/>
      <c r="M136" s="110"/>
    </row>
    <row r="137" spans="1:13" ht="12.75" customHeight="1">
      <c r="A137" s="110"/>
      <c r="B137" s="131" t="s">
        <v>541</v>
      </c>
      <c r="C137" s="119"/>
      <c r="D137" s="110"/>
      <c r="E137" s="110"/>
      <c r="F137" s="403">
        <f>IF(F43=0,"0",F136/F43)</f>
        <v>14.02717499999999</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21.9</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173.3508288682581</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173.3508288682581</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173.3508288682581</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163.12312996503087</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163.12312996503087</v>
      </c>
      <c r="G180" s="110" t="s">
        <v>557</v>
      </c>
      <c r="H180" s="110"/>
      <c r="I180" s="110"/>
      <c r="J180" s="110"/>
      <c r="K180" s="110"/>
      <c r="L180" s="110"/>
      <c r="M180" s="110"/>
    </row>
    <row r="181" spans="1:13" ht="13.5" thickBot="1">
      <c r="A181" s="110"/>
      <c r="B181" s="116" t="s">
        <v>533</v>
      </c>
      <c r="C181" s="415"/>
      <c r="D181" s="415"/>
      <c r="E181" s="415"/>
      <c r="F181" s="416">
        <f>ROUND(F180,0)</f>
        <v>163</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146.70000000000002</v>
      </c>
      <c r="G184" s="420" t="s">
        <v>557</v>
      </c>
      <c r="H184" s="110"/>
      <c r="I184" s="110"/>
      <c r="J184" s="110"/>
      <c r="K184" s="110"/>
      <c r="L184" s="110"/>
      <c r="M184" s="110"/>
    </row>
    <row r="185" spans="1:13" ht="15.75" thickBot="1">
      <c r="A185" s="110"/>
      <c r="B185" s="112" t="s">
        <v>531</v>
      </c>
      <c r="C185" s="421"/>
      <c r="D185" s="421"/>
      <c r="E185" s="421"/>
      <c r="F185" s="414">
        <f>ROUND(F184,0)</f>
        <v>147</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2017-08-15T19:46:33Z</dcterms:modified>
  <cp:category/>
  <cp:version/>
  <cp:contentType/>
  <cp:contentStatus/>
</cp:coreProperties>
</file>