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0" documentId="8_{295C710C-301A-43C1-A7EA-4C68B9380328}" xr6:coauthVersionLast="41" xr6:coauthVersionMax="41" xr10:uidLastSave="{00000000-0000-0000-0000-000000000000}"/>
  <bookViews>
    <workbookView xWindow="28680" yWindow="-120" windowWidth="29040" windowHeight="15840" tabRatio="926" activeTab="1" xr2:uid="{00000000-000D-0000-FFFF-FFFF00000000}"/>
  </bookViews>
  <sheets>
    <sheet name="Overview" sheetId="18" r:id="rId1"/>
    <sheet name="REMI Results- Summary" sheetId="1" r:id="rId2"/>
    <sheet name="Scenario - Balanced" sheetId="21" r:id="rId3"/>
    <sheet name="Scenario- General Fund" sheetId="22" r:id="rId4"/>
    <sheet name="Scenario - Ratepayer Assistance" sheetId="23" r:id="rId5"/>
    <sheet name="REMI Results-Annual" sheetId="12" r:id="rId6"/>
    <sheet name="Employment by Sector- Annual" sheetId="16" r:id="rId7"/>
    <sheet name=" Employment by Sector- Graphs" sheetId="10" r:id="rId8"/>
  </sheets>
  <definedNames>
    <definedName name="_xlnm.Print_Area" localSheetId="3">'Scenario- General Fund'!$A$1:$H$56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 i="22" l="1"/>
  <c r="H7" i="23"/>
  <c r="H6" i="23"/>
  <c r="H7" i="22"/>
  <c r="H7" i="21"/>
  <c r="H6" i="21"/>
  <c r="D3" i="16" l="1"/>
  <c r="E3" i="16" s="1"/>
  <c r="F3" i="16" s="1"/>
  <c r="G3" i="16" s="1"/>
  <c r="H3" i="16" s="1"/>
  <c r="I3" i="16" s="1"/>
  <c r="J3" i="16" s="1"/>
  <c r="K3" i="16" s="1"/>
  <c r="L3" i="16" s="1"/>
  <c r="M3" i="16" s="1"/>
  <c r="N3" i="16" s="1"/>
  <c r="O3" i="16" s="1"/>
  <c r="P3" i="16" s="1"/>
  <c r="Q3" i="16" s="1"/>
  <c r="R3" i="16" s="1"/>
  <c r="S3" i="16" s="1"/>
  <c r="T3" i="16" s="1"/>
  <c r="U3" i="16" s="1"/>
  <c r="V3" i="16" s="1"/>
  <c r="W3" i="16" s="1"/>
  <c r="X3" i="16" s="1"/>
  <c r="Y3" i="16" s="1"/>
  <c r="Z3" i="16" s="1"/>
  <c r="AA3" i="16" s="1"/>
  <c r="AB3" i="16" s="1"/>
  <c r="AC3" i="16" s="1"/>
  <c r="AD3" i="16" s="1"/>
  <c r="AE3" i="16" s="1"/>
  <c r="AF3" i="16" s="1"/>
  <c r="AG3" i="16" s="1"/>
  <c r="AG23" i="12" l="1"/>
  <c r="AF23" i="12"/>
  <c r="AE23" i="12"/>
  <c r="AD23" i="12"/>
  <c r="AC23" i="12"/>
  <c r="AB23" i="12"/>
  <c r="AA23" i="12"/>
  <c r="Z23" i="12"/>
  <c r="Y23" i="12"/>
  <c r="X23" i="12"/>
  <c r="W23" i="12"/>
  <c r="V23" i="12"/>
  <c r="U23" i="12"/>
  <c r="T23" i="12"/>
  <c r="S23" i="12"/>
  <c r="R23" i="12"/>
  <c r="Q23" i="12"/>
  <c r="P23" i="12"/>
  <c r="O23" i="12"/>
  <c r="N23" i="12"/>
  <c r="M23" i="12"/>
  <c r="L23" i="12"/>
  <c r="K23" i="12"/>
  <c r="J23" i="12"/>
  <c r="I23" i="12"/>
  <c r="H23" i="12"/>
  <c r="G23" i="12"/>
  <c r="F23" i="12"/>
  <c r="E23" i="12"/>
  <c r="D23" i="12"/>
  <c r="C23" i="12"/>
  <c r="AG22" i="12"/>
  <c r="AF22" i="12"/>
  <c r="AE22" i="12"/>
  <c r="AD22" i="12"/>
  <c r="AC22" i="12"/>
  <c r="AB22" i="12"/>
  <c r="AA22" i="12"/>
  <c r="Z22" i="12"/>
  <c r="Y22" i="12"/>
  <c r="X22" i="12"/>
  <c r="W22" i="12"/>
  <c r="V22" i="12"/>
  <c r="U22" i="12"/>
  <c r="T22" i="12"/>
  <c r="S22" i="12"/>
  <c r="R22" i="12"/>
  <c r="Q22" i="12"/>
  <c r="P22" i="12"/>
  <c r="O22" i="12"/>
  <c r="N22" i="12"/>
  <c r="M22" i="12"/>
  <c r="L22" i="12"/>
  <c r="K22" i="12"/>
  <c r="J22" i="12"/>
  <c r="I22" i="12"/>
  <c r="H22" i="12"/>
  <c r="G22" i="12"/>
  <c r="F22" i="12"/>
  <c r="E22" i="12"/>
  <c r="D22" i="12"/>
  <c r="C22" i="12"/>
  <c r="AG21" i="12"/>
  <c r="AF21" i="12"/>
  <c r="AE21" i="12"/>
  <c r="AD21" i="12"/>
  <c r="AC21" i="12"/>
  <c r="AB21" i="12"/>
  <c r="AA21" i="12"/>
  <c r="Z21" i="12"/>
  <c r="Y21" i="12"/>
  <c r="X21" i="12"/>
  <c r="W21" i="12"/>
  <c r="V21" i="12"/>
  <c r="U21" i="12"/>
  <c r="T21" i="12"/>
  <c r="S21" i="12"/>
  <c r="R21" i="12"/>
  <c r="Q21" i="12"/>
  <c r="P21" i="12"/>
  <c r="O21" i="12"/>
  <c r="N21" i="12"/>
  <c r="M21" i="12"/>
  <c r="L21" i="12"/>
  <c r="K21" i="12"/>
  <c r="J21" i="12"/>
  <c r="I21" i="12"/>
  <c r="H21" i="12"/>
  <c r="G21" i="12"/>
  <c r="F21" i="12"/>
  <c r="E21" i="12"/>
  <c r="D21" i="12"/>
  <c r="C21" i="12"/>
  <c r="AG20" i="12"/>
  <c r="AF20" i="12"/>
  <c r="AE20" i="12"/>
  <c r="AD20" i="12"/>
  <c r="AC20" i="12"/>
  <c r="AB20" i="12"/>
  <c r="AA20" i="12"/>
  <c r="Z20" i="12"/>
  <c r="Y20" i="12"/>
  <c r="X20" i="12"/>
  <c r="W20" i="12"/>
  <c r="V20" i="12"/>
  <c r="U20" i="12"/>
  <c r="T20" i="12"/>
  <c r="S20" i="12"/>
  <c r="R20" i="12"/>
  <c r="Q20" i="12"/>
  <c r="P20" i="12"/>
  <c r="O20" i="12"/>
  <c r="N20" i="12"/>
  <c r="M20" i="12"/>
  <c r="L20" i="12"/>
  <c r="K20" i="12"/>
  <c r="J20" i="12"/>
  <c r="I20" i="12"/>
  <c r="H20" i="12"/>
  <c r="G20" i="12"/>
  <c r="F20" i="12"/>
  <c r="E20" i="12"/>
  <c r="D20" i="12"/>
  <c r="C20" i="12"/>
  <c r="D3" i="12"/>
  <c r="E3" i="12" s="1"/>
  <c r="F3" i="12" s="1"/>
  <c r="G3" i="12" s="1"/>
  <c r="H3" i="12" s="1"/>
  <c r="I3" i="12" s="1"/>
  <c r="J3" i="12" s="1"/>
  <c r="K3" i="12" s="1"/>
  <c r="L3" i="12" s="1"/>
  <c r="M3" i="12" s="1"/>
  <c r="N3" i="12" s="1"/>
  <c r="O3" i="12" s="1"/>
  <c r="P3" i="12" s="1"/>
  <c r="Q3" i="12" s="1"/>
  <c r="R3" i="12" s="1"/>
  <c r="S3" i="12" s="1"/>
  <c r="T3" i="12" s="1"/>
  <c r="U3" i="12" s="1"/>
  <c r="V3" i="12" s="1"/>
  <c r="W3" i="12" s="1"/>
  <c r="X3" i="12" s="1"/>
  <c r="Y3" i="12" s="1"/>
  <c r="Z3" i="12" s="1"/>
  <c r="AA3" i="12" s="1"/>
  <c r="AB3" i="12" s="1"/>
  <c r="AC3" i="12" s="1"/>
  <c r="AD3" i="12" s="1"/>
  <c r="AE3" i="12" s="1"/>
  <c r="AF3" i="12" s="1"/>
  <c r="AG3" i="12" s="1"/>
</calcChain>
</file>

<file path=xl/sharedStrings.xml><?xml version="1.0" encoding="utf-8"?>
<sst xmlns="http://schemas.openxmlformats.org/spreadsheetml/2006/main" count="284" uniqueCount="71">
  <si>
    <t>Category</t>
  </si>
  <si>
    <t>Employment</t>
  </si>
  <si>
    <t>Jobs</t>
  </si>
  <si>
    <t>Cumulative through 2030*</t>
  </si>
  <si>
    <t>Cumulative through 2050*</t>
  </si>
  <si>
    <t>%</t>
  </si>
  <si>
    <t>Gross State Product
(Million 2017$)</t>
  </si>
  <si>
    <t>Undiscounted</t>
  </si>
  <si>
    <t>3% Discounted</t>
  </si>
  <si>
    <t>Disposable Personal Income
(Million 2017$)</t>
  </si>
  <si>
    <t>*Cumulative results begin in 2022</t>
  </si>
  <si>
    <t>Summary REMI Results - General Fund</t>
  </si>
  <si>
    <t>General Fund</t>
  </si>
  <si>
    <t>Scenario</t>
  </si>
  <si>
    <t>Disposal Personal Income Levels (Millions 2017$)</t>
  </si>
  <si>
    <t>Reference</t>
  </si>
  <si>
    <t>Population Levels (Individuals)</t>
  </si>
  <si>
    <t>Disposal Personal Income Per Household Levels 
(Millions 2017$)</t>
  </si>
  <si>
    <t>Employment (Jobs)</t>
  </si>
  <si>
    <t>Gross State Product
(Millions 2017$)</t>
  </si>
  <si>
    <t>Sector</t>
  </si>
  <si>
    <t>All Industries</t>
  </si>
  <si>
    <t>Resource Extraction</t>
  </si>
  <si>
    <t>Construction</t>
  </si>
  <si>
    <t>Manufacturing</t>
  </si>
  <si>
    <t>Retail and Wholesale</t>
  </si>
  <si>
    <t>Transportation and Public Utilities</t>
  </si>
  <si>
    <t>Finance, Insurance &amp; Real Estate</t>
  </si>
  <si>
    <t>Services</t>
  </si>
  <si>
    <t>Government</t>
  </si>
  <si>
    <t>General Fund Cumulative Sectoral Employment</t>
  </si>
  <si>
    <t>Admin</t>
  </si>
  <si>
    <t xml:space="preserve">Efficiency </t>
  </si>
  <si>
    <t>Renewables</t>
  </si>
  <si>
    <t>GHG Abatement</t>
  </si>
  <si>
    <t xml:space="preserve">General Fund </t>
  </si>
  <si>
    <t>-----</t>
  </si>
  <si>
    <t>Total 9-year EE Savings (GWh)</t>
  </si>
  <si>
    <t>Total 9-year DG Solar Savings (GWh)</t>
  </si>
  <si>
    <t>Total 9-year Biogas Saving (GWh)</t>
  </si>
  <si>
    <t>Total Demand Reduction (GWh)</t>
  </si>
  <si>
    <t>Total Utility Scale Solar Capacity (MW)</t>
  </si>
  <si>
    <t>Total Wind Capacity (MW)</t>
  </si>
  <si>
    <t>Total Low-impact Hydro Capacity (MW)</t>
  </si>
  <si>
    <t>Total Renewable Capacity Additions (MW)</t>
  </si>
  <si>
    <t>Sectoral Employment Results in Levels (Jobs)</t>
  </si>
  <si>
    <t>Farm</t>
  </si>
  <si>
    <t>General Fund
(Jobs)</t>
  </si>
  <si>
    <t>Reference Case</t>
  </si>
  <si>
    <t xml:space="preserve">Results as of August 6, 2020. </t>
  </si>
  <si>
    <t>Ratepayer Assistance</t>
  </si>
  <si>
    <t>Balanced</t>
  </si>
  <si>
    <t>Summary REMI Results - Balanced</t>
  </si>
  <si>
    <t>Summary REMI Results - Ratepayer Assistance</t>
  </si>
  <si>
    <t>Ratepayer Assistance Cumulative Sectoral Employment</t>
  </si>
  <si>
    <t>Balanced Cumulative Sectoral Employment</t>
  </si>
  <si>
    <t>Economic Benefits of Pennsylvania's Proposed CO2 Budget Trading Program</t>
  </si>
  <si>
    <t>Balanced
(Jobs)</t>
  </si>
  <si>
    <t>Ratepayer Assistance
(Jobs)</t>
  </si>
  <si>
    <t>This modeling was conducted by ICF International, Inc. and evaluated the economic impacts of Pennsylvania participating in the Regional Greenhouse Gas Initiative beginning in 2022. For additional information and explanation of these results, please view the webinar on DEP's RGGI website titled "Regional Greenhouse Gas Initiative: How it Works and How it Benefits Pennsylvanians".</t>
  </si>
  <si>
    <t>Total</t>
  </si>
  <si>
    <t>Balanced Approach - Energy Efficiency, Clean and Renewable Energy and Greenhouse Gas Abatement</t>
  </si>
  <si>
    <t>Balanced- by %</t>
  </si>
  <si>
    <t xml:space="preserve">Balanced- by $ average annual revenue </t>
  </si>
  <si>
    <t>Investment Category Overview</t>
  </si>
  <si>
    <t>The Department analyzed the net economic benefits of the program investments using the Regional Economics Model, Inc. (REMI) model.  The extensive economic modeling will help the Department determine the best ways to invest the auction proceeds in this Commonwealth to maximize emission reductions and economic benefits.  The modeling anticipates that in the first year of participation in RGGI, approximately $300 million in auction proceeds will be generated for the use in the elimination of air pollution in this Commonwealth.  The auction proceeds would be spent on programs related to eliminating air pollution in Pennsylvania, and the Department modeled a scenario in which the proceeds are invested in energy efficiency, renewable energy and GHG abatement. 
The Department modeled an investment scenario with 31% of annual proceeds for energy efficiency, 32% for renewable energy and 31% for GHG abatement, and 6% for any programmatic costs related to the oversight of the CO2 Budget Trading Program (5% for the Department and 1% for RGGI, Inc).  These programmatic costs are in line with the historical amounts reserved by the participating states.  The results of the modeling show that this proposed rulemaking will not only combat climate change and improve air quality for residents, but also be of positive economic value to this Commonwealth. The modeling estimates that from 2022 to 2030, this proposed rulemaking would lead to an increase in Gross State Product of $1.9 billion and a net increase of 27,752 jobs in this Commonwealth.  
In order to compare these results to other investment options, the Department modeled additional scenarios. The Department modeled a scenario called "Ratepayer Assistance" with an inclusion of some proceeds going directly back to ratepayers and some going into renewable energy, energy efficiency, and GHG abatement or used for programmatic costs. The Department modeled another scenario called "General Fund" in which 69% of the proceeds are used towards the Commonwealth's public debt or deficit and the remaining is invested in renewable energy, energy efficiency, and GHG abatement or used for programmatic costs. Both of these other scenarios would require legislative authority in order to be executed, but some RGGI states have historically used program proceeds in these ways so it is a useful modeling comparison. Comparing all three scenarios, it is clear that evenly investing in renewable energy, energy efficiency, and GHG abatement offers the most economic benefits for Pennsylvanians while also effectively combating climate change and improving air quality for residents.                                                                                                                                                                                                                                                                                                                                                  This modeling was conducted by ICF International, Inc. and evaluated the economic impacts of Pennsylvania participating in the Regional Greenhouse Gas Initiative beginning in 2022. For additional information and explanation of these results, please view the webinar on DEP's RGGI website titled "Regional Greenhouse Gas Initiative: How it Works and How it Benefits Pennsylvanians".</t>
  </si>
  <si>
    <t>Demand Reduction (Energy Savings)</t>
  </si>
  <si>
    <t>Ratepayer Assistance- by %</t>
  </si>
  <si>
    <t xml:space="preserve">Ratepayer Assistance- by $ average annual revenue </t>
  </si>
  <si>
    <t>(based on an annual average of $261 Million)</t>
  </si>
  <si>
    <t xml:space="preserve">Ratepayer Assistance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</si>
</sst>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quot;$&quot;#,##0"/>
    <numFmt numFmtId="166" formatCode="&quot;$&quot;#,##0.00"/>
    <numFmt numFmtId="167" formatCode="_(* #,##0_);_(* \(#,##0\);_(* &quot;-&quot;??_);_(@_)"/>
    <numFmt numFmtId="168" formatCode="_(&quot;$&quot;* #,##0_);_(&quot;$&quot;* \(#,##0\);_(&quot;$&quot;* &quot;-&quot;??_);_(@_)"/>
  </numFmts>
  <fonts count="13"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sz val="11"/>
      <color theme="9"/>
      <name val="Calibri"/>
      <family val="2"/>
      <scheme val="minor"/>
    </font>
    <font>
      <sz val="11"/>
      <color rgb="FFFF0000"/>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b/>
      <i/>
      <sz val="12"/>
      <color theme="1"/>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bgColor rgb="FF000000"/>
      </patternFill>
    </fill>
    <fill>
      <patternFill patternType="solid">
        <fgColor theme="9" tint="0.59999389629810485"/>
        <bgColor indexed="64"/>
      </patternFill>
    </fill>
    <fill>
      <patternFill patternType="solid">
        <fgColor rgb="FFE2EFD9"/>
        <bgColor indexed="64"/>
      </patternFill>
    </fill>
    <fill>
      <patternFill patternType="solid">
        <fgColor theme="2"/>
        <bgColor indexed="64"/>
      </patternFill>
    </fill>
    <fill>
      <patternFill patternType="solid">
        <fgColor theme="3"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style="double">
        <color indexed="64"/>
      </left>
      <right style="thin">
        <color rgb="FF000000"/>
      </right>
      <top/>
      <bottom/>
      <diagonal/>
    </border>
    <border>
      <left style="thin">
        <color indexed="64"/>
      </left>
      <right style="double">
        <color indexed="64"/>
      </right>
      <top/>
      <bottom/>
      <diagonal/>
    </border>
    <border>
      <left style="double">
        <color indexed="64"/>
      </left>
      <right style="thin">
        <color rgb="FF000000"/>
      </right>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double">
        <color indexed="64"/>
      </left>
      <right style="thin">
        <color rgb="FF000000"/>
      </right>
      <top style="double">
        <color indexed="64"/>
      </top>
      <bottom/>
      <diagonal/>
    </border>
    <border>
      <left/>
      <right/>
      <top/>
      <bottom style="double">
        <color theme="3"/>
      </bottom>
      <diagonal/>
    </border>
    <border>
      <left style="thin">
        <color rgb="FF000000"/>
      </left>
      <right style="thin">
        <color indexed="64"/>
      </right>
      <top style="thin">
        <color indexed="64"/>
      </top>
      <bottom style="double">
        <color indexed="64"/>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thin">
        <color theme="3"/>
      </right>
      <top/>
      <bottom style="thin">
        <color indexed="64"/>
      </bottom>
      <diagonal/>
    </border>
    <border>
      <left/>
      <right style="thin">
        <color theme="3"/>
      </right>
      <top style="thin">
        <color indexed="64"/>
      </top>
      <bottom style="double">
        <color indexed="64"/>
      </bottom>
      <diagonal/>
    </border>
    <border>
      <left/>
      <right style="thin">
        <color theme="3"/>
      </right>
      <top style="double">
        <color indexed="64"/>
      </top>
      <bottom/>
      <diagonal/>
    </border>
    <border>
      <left/>
      <right style="thin">
        <color theme="3"/>
      </right>
      <top/>
      <bottom style="double">
        <color indexed="64"/>
      </bottom>
      <diagonal/>
    </border>
    <border>
      <left style="medium">
        <color indexed="64"/>
      </left>
      <right style="thin">
        <color theme="3"/>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theme="3"/>
      </left>
      <right style="medium">
        <color theme="3"/>
      </right>
      <top style="medium">
        <color theme="3"/>
      </top>
      <bottom style="medium">
        <color theme="3"/>
      </bottom>
      <diagonal/>
    </border>
    <border>
      <left style="medium">
        <color indexed="64"/>
      </left>
      <right/>
      <top style="medium">
        <color indexed="64"/>
      </top>
      <bottom/>
      <diagonal/>
    </border>
    <border>
      <left style="medium">
        <color theme="3"/>
      </left>
      <right/>
      <top style="medium">
        <color theme="3"/>
      </top>
      <bottom style="medium">
        <color indexed="64"/>
      </bottom>
      <diagonal/>
    </border>
    <border>
      <left/>
      <right style="medium">
        <color theme="3"/>
      </right>
      <top style="medium">
        <color theme="3"/>
      </top>
      <bottom style="medium">
        <color indexed="64"/>
      </bottom>
      <diagonal/>
    </border>
    <border>
      <left style="medium">
        <color theme="3"/>
      </left>
      <right/>
      <top style="medium">
        <color indexed="64"/>
      </top>
      <bottom style="medium">
        <color indexed="64"/>
      </bottom>
      <diagonal/>
    </border>
    <border>
      <left/>
      <right style="medium">
        <color theme="3"/>
      </right>
      <top style="medium">
        <color indexed="64"/>
      </top>
      <bottom style="medium">
        <color indexed="64"/>
      </bottom>
      <diagonal/>
    </border>
    <border>
      <left style="thin">
        <color indexed="64"/>
      </left>
      <right/>
      <top style="double">
        <color indexed="64"/>
      </top>
      <bottom style="double">
        <color indexed="64"/>
      </bottom>
      <diagonal/>
    </border>
    <border>
      <left style="medium">
        <color theme="3"/>
      </left>
      <right/>
      <top/>
      <bottom style="medium">
        <color indexed="64"/>
      </bottom>
      <diagonal/>
    </border>
    <border>
      <left/>
      <right style="medium">
        <color theme="3"/>
      </right>
      <top/>
      <bottom style="medium">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medium">
        <color theme="3"/>
      </right>
      <top/>
      <bottom style="medium">
        <color theme="3"/>
      </bottom>
      <diagonal/>
    </border>
  </borders>
  <cellStyleXfs count="4">
    <xf numFmtId="0" fontId="0"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cellStyleXfs>
  <cellXfs count="158">
    <xf numFmtId="0" fontId="0" fillId="0" borderId="0" xfId="0"/>
    <xf numFmtId="0" fontId="0" fillId="2" borderId="0" xfId="0" applyFill="1"/>
    <xf numFmtId="0" fontId="0" fillId="2" borderId="0" xfId="0" applyFill="1"/>
    <xf numFmtId="0" fontId="4" fillId="2" borderId="4" xfId="0" applyFont="1" applyFill="1" applyBorder="1"/>
    <xf numFmtId="0" fontId="0" fillId="2" borderId="4" xfId="0" applyFill="1" applyBorder="1"/>
    <xf numFmtId="0" fontId="4" fillId="2" borderId="6" xfId="0" applyFont="1" applyFill="1" applyBorder="1"/>
    <xf numFmtId="0" fontId="0" fillId="2" borderId="9" xfId="0" applyFill="1" applyBorder="1"/>
    <xf numFmtId="0" fontId="0" fillId="2" borderId="8" xfId="0" applyFill="1" applyBorder="1"/>
    <xf numFmtId="0" fontId="0" fillId="2" borderId="10" xfId="0" applyFill="1" applyBorder="1"/>
    <xf numFmtId="0" fontId="0" fillId="2" borderId="17" xfId="0" applyFill="1" applyBorder="1"/>
    <xf numFmtId="0" fontId="1" fillId="2" borderId="22" xfId="0" applyFont="1" applyFill="1" applyBorder="1"/>
    <xf numFmtId="0" fontId="1" fillId="2" borderId="23" xfId="0" applyFont="1" applyFill="1" applyBorder="1"/>
    <xf numFmtId="0" fontId="1" fillId="2" borderId="24" xfId="0" applyFont="1" applyFill="1" applyBorder="1"/>
    <xf numFmtId="0" fontId="1" fillId="2" borderId="25" xfId="0" applyFont="1" applyFill="1" applyBorder="1"/>
    <xf numFmtId="0" fontId="0" fillId="2" borderId="1" xfId="0" applyFill="1" applyBorder="1"/>
    <xf numFmtId="0" fontId="0" fillId="2" borderId="32" xfId="0" applyFill="1" applyBorder="1"/>
    <xf numFmtId="167" fontId="0" fillId="2" borderId="32" xfId="2" applyNumberFormat="1" applyFont="1" applyFill="1" applyBorder="1"/>
    <xf numFmtId="0" fontId="0" fillId="2" borderId="33" xfId="0" applyFill="1" applyBorder="1"/>
    <xf numFmtId="167" fontId="0" fillId="2" borderId="33" xfId="2" applyNumberFormat="1" applyFont="1" applyFill="1" applyBorder="1"/>
    <xf numFmtId="167" fontId="0" fillId="0" borderId="1" xfId="2" applyNumberFormat="1" applyFont="1" applyBorder="1"/>
    <xf numFmtId="0" fontId="1" fillId="0" borderId="1" xfId="0" applyFont="1" applyBorder="1"/>
    <xf numFmtId="0" fontId="0" fillId="0" borderId="1" xfId="0" applyBorder="1"/>
    <xf numFmtId="0" fontId="1" fillId="2" borderId="0" xfId="0" applyFont="1" applyFill="1" applyBorder="1" applyAlignment="1">
      <alignment horizontal="center"/>
    </xf>
    <xf numFmtId="3" fontId="0" fillId="0" borderId="1" xfId="0" applyNumberFormat="1" applyBorder="1" applyAlignment="1">
      <alignment horizontal="center"/>
    </xf>
    <xf numFmtId="0" fontId="0" fillId="0" borderId="0" xfId="0" applyFill="1" applyBorder="1"/>
    <xf numFmtId="3" fontId="0" fillId="2" borderId="1" xfId="0" applyNumberFormat="1" applyFill="1" applyBorder="1"/>
    <xf numFmtId="0" fontId="6" fillId="6" borderId="37" xfId="0" applyFont="1" applyFill="1" applyBorder="1" applyAlignment="1">
      <alignment vertical="center"/>
    </xf>
    <xf numFmtId="0" fontId="6" fillId="0" borderId="39" xfId="0" applyFont="1" applyBorder="1" applyAlignment="1">
      <alignment vertical="center" wrapText="1"/>
    </xf>
    <xf numFmtId="9" fontId="6" fillId="0" borderId="40" xfId="0" applyNumberFormat="1" applyFont="1" applyBorder="1" applyAlignment="1">
      <alignment horizontal="center" vertical="center" wrapText="1"/>
    </xf>
    <xf numFmtId="0" fontId="9" fillId="8" borderId="39" xfId="0" applyFont="1" applyFill="1" applyBorder="1" applyAlignment="1">
      <alignment vertical="center" wrapText="1"/>
    </xf>
    <xf numFmtId="166" fontId="6" fillId="0" borderId="40" xfId="3" applyNumberFormat="1" applyFont="1" applyBorder="1" applyAlignment="1">
      <alignment horizontal="center" vertical="center" wrapText="1"/>
    </xf>
    <xf numFmtId="167" fontId="6" fillId="0" borderId="39" xfId="2" applyNumberFormat="1" applyFont="1" applyBorder="1" applyAlignment="1">
      <alignment horizontal="center" vertical="center" wrapText="1"/>
    </xf>
    <xf numFmtId="167" fontId="8" fillId="8" borderId="39" xfId="2" applyNumberFormat="1" applyFont="1" applyFill="1" applyBorder="1" applyAlignment="1">
      <alignment horizontal="center" vertical="center" wrapText="1"/>
    </xf>
    <xf numFmtId="0" fontId="0" fillId="0" borderId="42" xfId="0" applyBorder="1"/>
    <xf numFmtId="0" fontId="0" fillId="0" borderId="47" xfId="0" applyBorder="1"/>
    <xf numFmtId="0" fontId="1" fillId="2" borderId="49" xfId="0" applyFont="1" applyFill="1" applyBorder="1"/>
    <xf numFmtId="0" fontId="1" fillId="2" borderId="50" xfId="0" applyFont="1" applyFill="1" applyBorder="1"/>
    <xf numFmtId="0" fontId="1" fillId="2" borderId="51" xfId="0" applyFont="1" applyFill="1" applyBorder="1"/>
    <xf numFmtId="3" fontId="0" fillId="2" borderId="42" xfId="0" applyNumberFormat="1" applyFill="1" applyBorder="1"/>
    <xf numFmtId="3" fontId="0" fillId="2" borderId="43" xfId="0" applyNumberFormat="1" applyFill="1" applyBorder="1"/>
    <xf numFmtId="3" fontId="0" fillId="2" borderId="45" xfId="0" applyNumberFormat="1" applyFill="1" applyBorder="1"/>
    <xf numFmtId="3" fontId="0" fillId="2" borderId="47" xfId="0" applyNumberFormat="1" applyFill="1" applyBorder="1"/>
    <xf numFmtId="3" fontId="0" fillId="2" borderId="48" xfId="0" applyNumberFormat="1" applyFill="1" applyBorder="1"/>
    <xf numFmtId="0" fontId="5" fillId="0" borderId="0" xfId="0" applyFont="1"/>
    <xf numFmtId="3" fontId="1" fillId="0" borderId="1" xfId="0" applyNumberFormat="1" applyFont="1" applyBorder="1" applyAlignment="1">
      <alignment horizontal="center"/>
    </xf>
    <xf numFmtId="3" fontId="0" fillId="2" borderId="1" xfId="0" applyNumberFormat="1" applyFill="1" applyBorder="1" applyAlignment="1">
      <alignment horizontal="center"/>
    </xf>
    <xf numFmtId="43" fontId="0" fillId="0" borderId="0" xfId="0" applyNumberFormat="1"/>
    <xf numFmtId="0" fontId="0" fillId="2" borderId="55" xfId="0" applyFill="1" applyBorder="1"/>
    <xf numFmtId="9" fontId="6" fillId="0" borderId="58" xfId="0" applyNumberFormat="1" applyFont="1" applyBorder="1" applyAlignment="1">
      <alignment horizontal="center" vertical="center" wrapText="1"/>
    </xf>
    <xf numFmtId="0" fontId="0" fillId="2" borderId="0" xfId="0" applyFill="1" applyBorder="1"/>
    <xf numFmtId="0" fontId="4" fillId="2" borderId="0" xfId="0" applyFont="1" applyFill="1" applyBorder="1"/>
    <xf numFmtId="0" fontId="6" fillId="7" borderId="38" xfId="0" applyFont="1" applyFill="1" applyBorder="1" applyAlignment="1">
      <alignment horizontal="center" vertical="center"/>
    </xf>
    <xf numFmtId="0" fontId="7" fillId="7" borderId="38" xfId="0" applyFont="1" applyFill="1" applyBorder="1" applyAlignment="1">
      <alignment horizontal="center" vertical="center"/>
    </xf>
    <xf numFmtId="0" fontId="2" fillId="7" borderId="38" xfId="0" applyFont="1" applyFill="1" applyBorder="1" applyAlignment="1">
      <alignment horizontal="center" vertical="center"/>
    </xf>
    <xf numFmtId="0" fontId="7" fillId="2" borderId="66" xfId="0" applyFont="1" applyFill="1" applyBorder="1" applyAlignment="1">
      <alignment horizontal="center" vertical="center" wrapText="1"/>
    </xf>
    <xf numFmtId="166" fontId="7" fillId="2" borderId="40" xfId="3" applyNumberFormat="1" applyFont="1" applyFill="1" applyBorder="1" applyAlignment="1">
      <alignment horizontal="center" vertical="center" wrapText="1"/>
    </xf>
    <xf numFmtId="9" fontId="7" fillId="2" borderId="40" xfId="1" applyFont="1" applyFill="1" applyBorder="1" applyAlignment="1">
      <alignment horizontal="center" vertical="center" wrapText="1"/>
    </xf>
    <xf numFmtId="165" fontId="7" fillId="2" borderId="40" xfId="3" applyNumberFormat="1" applyFont="1" applyFill="1" applyBorder="1" applyAlignment="1">
      <alignment horizontal="center" vertical="center" wrapText="1"/>
    </xf>
    <xf numFmtId="0" fontId="10" fillId="0" borderId="0" xfId="0" applyFont="1"/>
    <xf numFmtId="0" fontId="10" fillId="0" borderId="0" xfId="0" applyFont="1" applyAlignment="1">
      <alignment wrapText="1"/>
    </xf>
    <xf numFmtId="0" fontId="7" fillId="2" borderId="58" xfId="0" applyFont="1" applyFill="1" applyBorder="1" applyAlignment="1">
      <alignment horizontal="center" vertical="center" wrapText="1"/>
    </xf>
    <xf numFmtId="167" fontId="6" fillId="0" borderId="40" xfId="2" applyNumberFormat="1" applyFont="1" applyBorder="1" applyAlignment="1">
      <alignment horizontal="center" vertical="center" wrapText="1"/>
    </xf>
    <xf numFmtId="167" fontId="8" fillId="8" borderId="40" xfId="2" applyNumberFormat="1" applyFont="1" applyFill="1" applyBorder="1" applyAlignment="1">
      <alignment horizontal="center" vertical="center" wrapText="1"/>
    </xf>
    <xf numFmtId="168" fontId="6" fillId="0" borderId="58" xfId="3" applyNumberFormat="1" applyFont="1" applyBorder="1" applyAlignment="1">
      <alignment horizontal="center" vertical="center" wrapText="1"/>
    </xf>
    <xf numFmtId="0" fontId="7" fillId="7" borderId="61" xfId="0" applyFont="1" applyFill="1" applyBorder="1" applyAlignment="1">
      <alignment horizontal="center" vertical="center"/>
    </xf>
    <xf numFmtId="0" fontId="7" fillId="2" borderId="69" xfId="0" applyFont="1" applyFill="1" applyBorder="1" applyAlignment="1">
      <alignment horizontal="center" vertical="center" wrapText="1"/>
    </xf>
    <xf numFmtId="9" fontId="6" fillId="0" borderId="58" xfId="0" applyNumberFormat="1" applyFont="1" applyBorder="1" applyAlignment="1">
      <alignment horizontal="right" vertical="center" wrapText="1"/>
    </xf>
    <xf numFmtId="166" fontId="6" fillId="0" borderId="81" xfId="3" applyNumberFormat="1" applyFont="1" applyBorder="1" applyAlignment="1">
      <alignment horizontal="center" vertical="center" wrapText="1"/>
    </xf>
    <xf numFmtId="9" fontId="6" fillId="0" borderId="69" xfId="1" applyFont="1" applyBorder="1" applyAlignment="1">
      <alignment horizontal="center" vertical="center" wrapText="1"/>
    </xf>
    <xf numFmtId="0" fontId="0" fillId="2" borderId="0" xfId="0" quotePrefix="1" applyFill="1"/>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38" xfId="0" applyFont="1" applyBorder="1" applyAlignment="1">
      <alignment horizontal="center" vertical="center"/>
    </xf>
    <xf numFmtId="0" fontId="10" fillId="0" borderId="57" xfId="0" applyFont="1" applyBorder="1" applyAlignment="1">
      <alignment horizontal="left" vertical="top" wrapText="1"/>
    </xf>
    <xf numFmtId="0" fontId="10" fillId="0" borderId="58" xfId="0" applyFont="1" applyBorder="1" applyAlignment="1">
      <alignment horizontal="left" vertical="top"/>
    </xf>
    <xf numFmtId="0" fontId="10" fillId="0" borderId="40" xfId="0" applyFont="1" applyBorder="1" applyAlignment="1">
      <alignment horizontal="left" vertical="top"/>
    </xf>
    <xf numFmtId="0" fontId="12" fillId="0" borderId="0" xfId="0" applyFont="1" applyAlignment="1">
      <alignment horizontal="left" wrapTex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xf>
    <xf numFmtId="165" fontId="2" fillId="4" borderId="34" xfId="0" applyNumberFormat="1" applyFont="1" applyFill="1" applyBorder="1" applyAlignment="1">
      <alignment horizontal="center"/>
    </xf>
    <xf numFmtId="165" fontId="2" fillId="4" borderId="35" xfId="0" applyNumberFormat="1" applyFont="1" applyFill="1" applyBorder="1" applyAlignment="1">
      <alignment horizontal="center"/>
    </xf>
    <xf numFmtId="165" fontId="2" fillId="4" borderId="9" xfId="0" applyNumberFormat="1" applyFont="1" applyFill="1" applyBorder="1" applyAlignment="1">
      <alignment horizontal="center"/>
    </xf>
    <xf numFmtId="165" fontId="2" fillId="4" borderId="36" xfId="0" applyNumberFormat="1" applyFont="1" applyFill="1" applyBorder="1" applyAlignment="1">
      <alignment horizontal="center"/>
    </xf>
    <xf numFmtId="164" fontId="4" fillId="4" borderId="18" xfId="1" applyNumberFormat="1" applyFont="1" applyFill="1" applyBorder="1" applyAlignment="1">
      <alignment horizontal="center"/>
    </xf>
    <xf numFmtId="164" fontId="4" fillId="4" borderId="19" xfId="1" applyNumberFormat="1" applyFont="1" applyFill="1" applyBorder="1" applyAlignment="1">
      <alignment horizontal="center"/>
    </xf>
    <xf numFmtId="164" fontId="4" fillId="4" borderId="20" xfId="1" applyNumberFormat="1" applyFont="1" applyFill="1" applyBorder="1" applyAlignment="1">
      <alignment horizontal="center"/>
    </xf>
    <xf numFmtId="164" fontId="4" fillId="4" borderId="21" xfId="1" applyNumberFormat="1" applyFont="1" applyFill="1" applyBorder="1" applyAlignment="1">
      <alignment horizontal="center"/>
    </xf>
    <xf numFmtId="165" fontId="2" fillId="4" borderId="30" xfId="0" applyNumberFormat="1" applyFont="1" applyFill="1" applyBorder="1" applyAlignment="1">
      <alignment horizontal="center"/>
    </xf>
    <xf numFmtId="165" fontId="2" fillId="4" borderId="31" xfId="0" applyNumberFormat="1" applyFont="1" applyFill="1" applyBorder="1" applyAlignment="1">
      <alignment horizontal="center"/>
    </xf>
    <xf numFmtId="165" fontId="2" fillId="4" borderId="17" xfId="0" applyNumberFormat="1" applyFont="1" applyFill="1" applyBorder="1" applyAlignment="1">
      <alignment horizontal="center"/>
    </xf>
    <xf numFmtId="165" fontId="2" fillId="4" borderId="27" xfId="0" applyNumberFormat="1" applyFont="1" applyFill="1" applyBorder="1" applyAlignment="1">
      <alignment horizontal="center"/>
    </xf>
    <xf numFmtId="0" fontId="1" fillId="2" borderId="53" xfId="0" applyFont="1" applyFill="1" applyBorder="1" applyAlignment="1">
      <alignment horizontal="center" vertical="center" wrapText="1"/>
    </xf>
    <xf numFmtId="165" fontId="2" fillId="4" borderId="3" xfId="0" applyNumberFormat="1" applyFont="1" applyFill="1" applyBorder="1" applyAlignment="1">
      <alignment horizontal="center"/>
    </xf>
    <xf numFmtId="165" fontId="2" fillId="4" borderId="15" xfId="0" applyNumberFormat="1" applyFont="1" applyFill="1" applyBorder="1" applyAlignment="1">
      <alignment horizontal="center"/>
    </xf>
    <xf numFmtId="165" fontId="2" fillId="4" borderId="28" xfId="0" applyNumberFormat="1" applyFont="1" applyFill="1" applyBorder="1" applyAlignment="1">
      <alignment horizontal="center"/>
    </xf>
    <xf numFmtId="165" fontId="2" fillId="4" borderId="29" xfId="0" applyNumberFormat="1" applyFont="1" applyFill="1" applyBorder="1" applyAlignment="1">
      <alignment horizontal="center"/>
    </xf>
    <xf numFmtId="165" fontId="2" fillId="4" borderId="2" xfId="0" applyNumberFormat="1" applyFont="1" applyFill="1" applyBorder="1" applyAlignment="1">
      <alignment horizontal="center"/>
    </xf>
    <xf numFmtId="165" fontId="2" fillId="4" borderId="26" xfId="0" applyNumberFormat="1"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3" borderId="5" xfId="0" applyFont="1" applyFill="1" applyBorder="1" applyAlignment="1">
      <alignment horizontal="center"/>
    </xf>
    <xf numFmtId="0" fontId="1" fillId="2" borderId="8" xfId="0" applyFont="1" applyFill="1" applyBorder="1" applyAlignment="1">
      <alignment horizontal="center" vertical="center"/>
    </xf>
    <xf numFmtId="0" fontId="1" fillId="2" borderId="12" xfId="0" applyFont="1" applyFill="1" applyBorder="1" applyAlignment="1">
      <alignment horizontal="center" vertical="center"/>
    </xf>
    <xf numFmtId="3" fontId="2" fillId="4" borderId="34" xfId="0" applyNumberFormat="1" applyFont="1" applyFill="1" applyBorder="1" applyAlignment="1">
      <alignment horizontal="center"/>
    </xf>
    <xf numFmtId="3" fontId="2" fillId="4" borderId="35" xfId="0" applyNumberFormat="1" applyFont="1" applyFill="1" applyBorder="1" applyAlignment="1">
      <alignment horizontal="center"/>
    </xf>
    <xf numFmtId="3" fontId="2" fillId="4" borderId="9" xfId="0" applyNumberFormat="1" applyFont="1" applyFill="1" applyBorder="1" applyAlignment="1">
      <alignment horizontal="center"/>
    </xf>
    <xf numFmtId="3" fontId="2" fillId="4" borderId="10" xfId="0" applyNumberFormat="1" applyFont="1" applyFill="1" applyBorder="1" applyAlignment="1">
      <alignment horizontal="center"/>
    </xf>
    <xf numFmtId="3" fontId="2" fillId="4" borderId="11" xfId="0" applyNumberFormat="1" applyFont="1" applyFill="1" applyBorder="1" applyAlignment="1">
      <alignment horizontal="center"/>
    </xf>
    <xf numFmtId="164" fontId="4" fillId="4" borderId="7" xfId="1" applyNumberFormat="1" applyFont="1" applyFill="1" applyBorder="1" applyAlignment="1">
      <alignment horizontal="center"/>
    </xf>
    <xf numFmtId="164" fontId="4" fillId="4" borderId="5" xfId="1" applyNumberFormat="1" applyFont="1" applyFill="1" applyBorder="1" applyAlignment="1">
      <alignment horizontal="center"/>
    </xf>
    <xf numFmtId="164" fontId="4" fillId="4" borderId="6" xfId="1" applyNumberFormat="1" applyFont="1" applyFill="1" applyBorder="1" applyAlignment="1">
      <alignment horizontal="center"/>
    </xf>
    <xf numFmtId="164" fontId="4" fillId="4" borderId="13" xfId="1" applyNumberFormat="1" applyFont="1" applyFill="1" applyBorder="1" applyAlignment="1">
      <alignment horizontal="center"/>
    </xf>
    <xf numFmtId="165" fontId="2" fillId="4" borderId="10" xfId="0" applyNumberFormat="1" applyFont="1" applyFill="1" applyBorder="1" applyAlignment="1">
      <alignment horizontal="center"/>
    </xf>
    <xf numFmtId="165" fontId="2" fillId="4" borderId="11" xfId="0" applyNumberFormat="1" applyFont="1" applyFill="1" applyBorder="1" applyAlignment="1">
      <alignment horizontal="center"/>
    </xf>
    <xf numFmtId="165" fontId="2" fillId="4" borderId="52" xfId="0" applyNumberFormat="1" applyFont="1" applyFill="1" applyBorder="1" applyAlignment="1">
      <alignment horizontal="center"/>
    </xf>
    <xf numFmtId="165" fontId="2" fillId="4" borderId="0" xfId="0" applyNumberFormat="1" applyFont="1" applyFill="1" applyBorder="1" applyAlignment="1">
      <alignment horizontal="center"/>
    </xf>
    <xf numFmtId="165" fontId="2" fillId="4" borderId="4" xfId="0" applyNumberFormat="1" applyFont="1" applyFill="1" applyBorder="1" applyAlignment="1">
      <alignment horizontal="center"/>
    </xf>
    <xf numFmtId="165" fontId="2" fillId="4" borderId="56" xfId="0" applyNumberFormat="1" applyFont="1" applyFill="1" applyBorder="1" applyAlignment="1">
      <alignment horizontal="center"/>
    </xf>
    <xf numFmtId="0" fontId="1" fillId="2" borderId="54" xfId="0" applyFont="1" applyFill="1" applyBorder="1" applyAlignment="1">
      <alignment horizontal="center"/>
    </xf>
    <xf numFmtId="0" fontId="8" fillId="6" borderId="59" xfId="0" applyFont="1" applyFill="1" applyBorder="1" applyAlignment="1">
      <alignment horizontal="center" vertical="center"/>
    </xf>
    <xf numFmtId="0" fontId="8" fillId="6" borderId="38" xfId="0" applyFont="1" applyFill="1" applyBorder="1" applyAlignment="1">
      <alignment horizontal="center" vertical="center"/>
    </xf>
    <xf numFmtId="0" fontId="8" fillId="6" borderId="70" xfId="0" applyFont="1" applyFill="1" applyBorder="1" applyAlignment="1">
      <alignment horizontal="center" vertical="center"/>
    </xf>
    <xf numFmtId="0" fontId="8" fillId="6" borderId="68" xfId="0" applyFont="1" applyFill="1" applyBorder="1" applyAlignment="1">
      <alignment horizontal="center" vertical="center"/>
    </xf>
    <xf numFmtId="0" fontId="8" fillId="6" borderId="60" xfId="0" applyFont="1" applyFill="1" applyBorder="1" applyAlignment="1">
      <alignment horizontal="center" vertical="center"/>
    </xf>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164" fontId="4" fillId="4" borderId="0" xfId="1" applyNumberFormat="1" applyFont="1" applyFill="1" applyBorder="1" applyAlignment="1">
      <alignment horizontal="center"/>
    </xf>
    <xf numFmtId="0" fontId="1" fillId="2" borderId="0" xfId="0" applyFont="1" applyFill="1" applyBorder="1" applyAlignment="1">
      <alignment horizontal="center"/>
    </xf>
    <xf numFmtId="3" fontId="2" fillId="4" borderId="0" xfId="0" applyNumberFormat="1" applyFont="1" applyFill="1" applyBorder="1" applyAlignment="1">
      <alignment horizontal="center"/>
    </xf>
    <xf numFmtId="165" fontId="2" fillId="4" borderId="67" xfId="0" applyNumberFormat="1" applyFont="1" applyFill="1" applyBorder="1" applyAlignment="1">
      <alignment horizontal="center"/>
    </xf>
    <xf numFmtId="0" fontId="0" fillId="2" borderId="73" xfId="0" applyFill="1" applyBorder="1" applyAlignment="1"/>
    <xf numFmtId="0" fontId="0" fillId="2" borderId="74" xfId="0" applyFill="1" applyBorder="1" applyAlignment="1"/>
    <xf numFmtId="164" fontId="4" fillId="4" borderId="67" xfId="1" applyNumberFormat="1" applyFont="1" applyFill="1" applyBorder="1" applyAlignment="1">
      <alignment horizontal="center"/>
    </xf>
    <xf numFmtId="0" fontId="9" fillId="8" borderId="59" xfId="0" applyFont="1" applyFill="1" applyBorder="1" applyAlignment="1">
      <alignment horizontal="left" vertical="center" wrapText="1"/>
    </xf>
    <xf numFmtId="0" fontId="9" fillId="8" borderId="38" xfId="0" applyFont="1" applyFill="1" applyBorder="1" applyAlignment="1">
      <alignment horizontal="left" vertical="center" wrapText="1"/>
    </xf>
    <xf numFmtId="0" fontId="1" fillId="2" borderId="67" xfId="0" applyFont="1" applyFill="1" applyBorder="1" applyAlignment="1">
      <alignment horizontal="center"/>
    </xf>
    <xf numFmtId="3" fontId="2" fillId="4" borderId="67" xfId="0" applyNumberFormat="1" applyFont="1" applyFill="1" applyBorder="1" applyAlignment="1">
      <alignment horizontal="center"/>
    </xf>
    <xf numFmtId="0" fontId="0" fillId="2" borderId="71" xfId="0" applyFill="1" applyBorder="1" applyAlignment="1"/>
    <xf numFmtId="0" fontId="0" fillId="2" borderId="72" xfId="0" applyFill="1" applyBorder="1" applyAlignment="1"/>
    <xf numFmtId="165" fontId="2" fillId="4" borderId="64" xfId="0" applyNumberFormat="1" applyFont="1" applyFill="1" applyBorder="1" applyAlignment="1">
      <alignment horizontal="center"/>
    </xf>
    <xf numFmtId="164" fontId="4" fillId="4" borderId="62" xfId="1" applyNumberFormat="1" applyFont="1" applyFill="1" applyBorder="1" applyAlignment="1">
      <alignment horizontal="center"/>
    </xf>
    <xf numFmtId="165" fontId="2" fillId="4" borderId="63" xfId="0" applyNumberFormat="1" applyFont="1" applyFill="1" applyBorder="1" applyAlignment="1">
      <alignment horizontal="center"/>
    </xf>
    <xf numFmtId="0" fontId="1" fillId="2" borderId="75" xfId="0" applyFont="1" applyFill="1" applyBorder="1" applyAlignment="1">
      <alignment horizontal="center"/>
    </xf>
    <xf numFmtId="0" fontId="1" fillId="2" borderId="25" xfId="0" applyFont="1" applyFill="1" applyBorder="1" applyAlignment="1">
      <alignment horizontal="center"/>
    </xf>
    <xf numFmtId="164" fontId="4" fillId="4" borderId="65" xfId="1" applyNumberFormat="1" applyFont="1" applyFill="1" applyBorder="1" applyAlignment="1">
      <alignment horizontal="center"/>
    </xf>
    <xf numFmtId="0" fontId="8" fillId="6" borderId="78" xfId="0" applyFont="1" applyFill="1" applyBorder="1" applyAlignment="1">
      <alignment horizontal="center" vertical="center"/>
    </xf>
    <xf numFmtId="0" fontId="8" fillId="6" borderId="79" xfId="0" applyFont="1" applyFill="1" applyBorder="1" applyAlignment="1">
      <alignment horizontal="center" vertical="center"/>
    </xf>
    <xf numFmtId="0" fontId="8" fillId="6" borderId="80" xfId="0" applyFont="1" applyFill="1" applyBorder="1" applyAlignment="1">
      <alignment horizontal="center" vertical="center"/>
    </xf>
    <xf numFmtId="0" fontId="0" fillId="2" borderId="76" xfId="0" applyFill="1" applyBorder="1" applyAlignment="1"/>
    <xf numFmtId="0" fontId="0" fillId="2" borderId="77" xfId="0" applyFill="1" applyBorder="1" applyAlignment="1"/>
    <xf numFmtId="0" fontId="0" fillId="2" borderId="9"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1" fillId="3" borderId="0" xfId="0" applyFont="1" applyFill="1" applyBorder="1" applyAlignment="1">
      <alignment horizontal="left"/>
    </xf>
    <xf numFmtId="0" fontId="0" fillId="2" borderId="41" xfId="0" applyFill="1" applyBorder="1" applyAlignment="1">
      <alignment horizontal="left" vertical="center" wrapText="1"/>
    </xf>
    <xf numFmtId="0" fontId="0" fillId="2" borderId="44" xfId="0" applyFill="1" applyBorder="1" applyAlignment="1">
      <alignment horizontal="left" vertical="center"/>
    </xf>
    <xf numFmtId="0" fontId="0" fillId="2" borderId="46" xfId="0" applyFill="1" applyBorder="1" applyAlignment="1">
      <alignment horizontal="left" vertical="center"/>
    </xf>
    <xf numFmtId="0" fontId="1" fillId="5" borderId="0" xfId="0" applyFont="1" applyFill="1" applyAlignment="1">
      <alignment horizontal="center"/>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Balanced</a:t>
            </a:r>
          </a:p>
          <a:p>
            <a:pPr>
              <a:defRPr sz="1200"/>
            </a:pPr>
            <a:r>
              <a:rPr lang="en-US" sz="1200"/>
              <a:t>Detailed Employment Results (Jobs)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74386462002158"/>
          <c:y val="0.11416927991017578"/>
          <c:w val="0.61776185889670376"/>
          <c:h val="0.8032963006332855"/>
        </c:manualLayout>
      </c:layout>
      <c:barChart>
        <c:barDir val="col"/>
        <c:grouping val="stacked"/>
        <c:varyColors val="0"/>
        <c:ser>
          <c:idx val="0"/>
          <c:order val="0"/>
          <c:tx>
            <c:v>Allowance Price Impact</c:v>
          </c:tx>
          <c:spPr>
            <a:pattFill prst="wdDnDiag">
              <a:fgClr>
                <a:schemeClr val="accent5">
                  <a:lumMod val="50000"/>
                </a:schemeClr>
              </a:fgClr>
              <a:bgClr>
                <a:schemeClr val="bg1"/>
              </a:bgClr>
            </a:patt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-72.481999999999999</c:v>
                      </c:pt>
                      <c:pt idx="1">
                        <c:v>-817.45100000000002</c:v>
                      </c:pt>
                    </c:numCache>
                  </c16:filteredLitCache>
                </c:ext>
              </c:extLst>
              <c:f/>
              <c:numCache>
                <c:formatCode>#,##0</c:formatCode>
                <c:ptCount val="9"/>
                <c:pt idx="0">
                  <c:v>-1715.941</c:v>
                </c:pt>
                <c:pt idx="1">
                  <c:v>-2033.1590000000001</c:v>
                </c:pt>
                <c:pt idx="2">
                  <c:v>-2177.1779999999999</c:v>
                </c:pt>
                <c:pt idx="3">
                  <c:v>-2199.6869999999999</c:v>
                </c:pt>
                <c:pt idx="4">
                  <c:v>-2180.9650000000001</c:v>
                </c:pt>
                <c:pt idx="5">
                  <c:v>-2145.6550000000002</c:v>
                </c:pt>
                <c:pt idx="6">
                  <c:v>-2115.703</c:v>
                </c:pt>
                <c:pt idx="7">
                  <c:v>-1719.836</c:v>
                </c:pt>
                <c:pt idx="8">
                  <c:v>-1238.7929999999999</c:v>
                </c:pt>
              </c:numCache>
            </c:numRef>
          </c:val>
          <c:extLst>
            <c:ext xmlns:c16="http://schemas.microsoft.com/office/drawing/2014/chart" uri="{C3380CC4-5D6E-409C-BE32-E72D297353CC}">
              <c16:uniqueId val="{00000000-C53C-49FF-A44E-3F5150B9E256}"/>
            </c:ext>
          </c:extLst>
        </c:ser>
        <c:ser>
          <c:idx val="1"/>
          <c:order val="1"/>
          <c:tx>
            <c:v>Price Suppression</c:v>
          </c:tx>
          <c:spPr>
            <a:solidFill>
              <a:srgbClr val="FF0000"/>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-11.818</c:v>
                      </c:pt>
                      <c:pt idx="1">
                        <c:v>19.954000000000001</c:v>
                      </c:pt>
                    </c:numCache>
                  </c16:filteredLitCache>
                </c:ext>
              </c:extLst>
              <c:f/>
              <c:numCache>
                <c:formatCode>#,##0</c:formatCode>
                <c:ptCount val="9"/>
                <c:pt idx="0">
                  <c:v>61.58</c:v>
                </c:pt>
                <c:pt idx="1">
                  <c:v>160.322</c:v>
                </c:pt>
                <c:pt idx="2">
                  <c:v>271.29899999999998</c:v>
                </c:pt>
                <c:pt idx="3">
                  <c:v>381.37799999999999</c:v>
                </c:pt>
                <c:pt idx="4">
                  <c:v>492.14600000000002</c:v>
                </c:pt>
                <c:pt idx="5">
                  <c:v>595.62199999999996</c:v>
                </c:pt>
                <c:pt idx="6">
                  <c:v>691.46900000000005</c:v>
                </c:pt>
                <c:pt idx="7">
                  <c:v>1295.8040000000001</c:v>
                </c:pt>
                <c:pt idx="8">
                  <c:v>2010.8320000000001</c:v>
                </c:pt>
              </c:numCache>
            </c:numRef>
          </c:val>
          <c:extLst>
            <c:ext xmlns:c16="http://schemas.microsoft.com/office/drawing/2014/chart" uri="{C3380CC4-5D6E-409C-BE32-E72D297353CC}">
              <c16:uniqueId val="{00000001-C53C-49FF-A44E-3F5150B9E256}"/>
            </c:ext>
          </c:extLst>
        </c:ser>
        <c:ser>
          <c:idx val="2"/>
          <c:order val="2"/>
          <c:tx>
            <c:v>Avoided Distribution Costs</c:v>
          </c:tx>
          <c:spPr>
            <a:solidFill>
              <a:srgbClr val="00B050"/>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0</c:v>
                      </c:pt>
                      <c:pt idx="1">
                        <c:v>0</c:v>
                      </c:pt>
                    </c:numCache>
                  </c16:filteredLitCache>
                </c:ext>
              </c:extLst>
              <c:f/>
              <c:numCache>
                <c:formatCode>#,##0</c:formatCode>
                <c:ptCount val="9"/>
                <c:pt idx="0">
                  <c:v>81.846000000000004</c:v>
                </c:pt>
                <c:pt idx="1">
                  <c:v>184.85</c:v>
                </c:pt>
                <c:pt idx="2">
                  <c:v>295.20299999999997</c:v>
                </c:pt>
                <c:pt idx="3">
                  <c:v>404.33</c:v>
                </c:pt>
                <c:pt idx="4">
                  <c:v>497.06099999999998</c:v>
                </c:pt>
                <c:pt idx="5">
                  <c:v>569.63099999999997</c:v>
                </c:pt>
                <c:pt idx="6">
                  <c:v>621.5</c:v>
                </c:pt>
                <c:pt idx="7">
                  <c:v>664.404</c:v>
                </c:pt>
                <c:pt idx="8">
                  <c:v>697.68600000000004</c:v>
                </c:pt>
              </c:numCache>
            </c:numRef>
          </c:val>
          <c:extLst>
            <c:ext xmlns:c16="http://schemas.microsoft.com/office/drawing/2014/chart" uri="{C3380CC4-5D6E-409C-BE32-E72D297353CC}">
              <c16:uniqueId val="{00000002-C53C-49FF-A44E-3F5150B9E256}"/>
            </c:ext>
          </c:extLst>
        </c:ser>
        <c:ser>
          <c:idx val="3"/>
          <c:order val="3"/>
          <c:tx>
            <c:v>Revenue Decoupling</c:v>
          </c:tx>
          <c:spPr>
            <a:pattFill prst="wdDnDiag">
              <a:fgClr>
                <a:srgbClr val="00B0F0"/>
              </a:fgClr>
              <a:bgClr>
                <a:schemeClr val="bg1"/>
              </a:bgClr>
            </a:patt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0</c:v>
                      </c:pt>
                      <c:pt idx="1">
                        <c:v>0</c:v>
                      </c:pt>
                    </c:numCache>
                  </c16:filteredLitCache>
                </c:ext>
              </c:extLst>
              <c:f/>
              <c:numCache>
                <c:formatCode>#,##0</c:formatCode>
                <c:ptCount val="9"/>
                <c:pt idx="0">
                  <c:v>0</c:v>
                </c:pt>
                <c:pt idx="1">
                  <c:v>0</c:v>
                </c:pt>
                <c:pt idx="2">
                  <c:v>0</c:v>
                </c:pt>
                <c:pt idx="3">
                  <c:v>-683.64</c:v>
                </c:pt>
                <c:pt idx="4">
                  <c:v>-863.803</c:v>
                </c:pt>
                <c:pt idx="5">
                  <c:v>-939.11</c:v>
                </c:pt>
                <c:pt idx="6">
                  <c:v>-941.36500000000001</c:v>
                </c:pt>
                <c:pt idx="7">
                  <c:v>-1209.0909999999999</c:v>
                </c:pt>
                <c:pt idx="8">
                  <c:v>-1236.569</c:v>
                </c:pt>
              </c:numCache>
            </c:numRef>
          </c:val>
          <c:extLst>
            <c:ext xmlns:c16="http://schemas.microsoft.com/office/drawing/2014/chart" uri="{C3380CC4-5D6E-409C-BE32-E72D297353CC}">
              <c16:uniqueId val="{00000003-C53C-49FF-A44E-3F5150B9E256}"/>
            </c:ext>
          </c:extLst>
        </c:ser>
        <c:ser>
          <c:idx val="4"/>
          <c:order val="4"/>
          <c:tx>
            <c:v>Electricity Bill Savings</c:v>
          </c:tx>
          <c:spPr>
            <a:solidFill>
              <a:schemeClr val="accent6"/>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0</c:v>
                      </c:pt>
                      <c:pt idx="1">
                        <c:v>0</c:v>
                      </c:pt>
                    </c:numCache>
                  </c16:filteredLitCache>
                </c:ext>
              </c:extLst>
              <c:f/>
              <c:numCache>
                <c:formatCode>#,##0</c:formatCode>
                <c:ptCount val="9"/>
                <c:pt idx="0">
                  <c:v>330.83699999999999</c:v>
                </c:pt>
                <c:pt idx="1">
                  <c:v>710.87900000000002</c:v>
                </c:pt>
                <c:pt idx="2">
                  <c:v>1130.9110000000001</c:v>
                </c:pt>
                <c:pt idx="3">
                  <c:v>1571.4190000000001</c:v>
                </c:pt>
                <c:pt idx="4">
                  <c:v>1963.3389999999999</c:v>
                </c:pt>
                <c:pt idx="5">
                  <c:v>2300.7530000000002</c:v>
                </c:pt>
                <c:pt idx="6">
                  <c:v>2572.556</c:v>
                </c:pt>
                <c:pt idx="7">
                  <c:v>2784.2289999999998</c:v>
                </c:pt>
                <c:pt idx="8">
                  <c:v>2970.5569999999998</c:v>
                </c:pt>
              </c:numCache>
            </c:numRef>
          </c:val>
          <c:extLst>
            <c:ext xmlns:c16="http://schemas.microsoft.com/office/drawing/2014/chart" uri="{C3380CC4-5D6E-409C-BE32-E72D297353CC}">
              <c16:uniqueId val="{00000004-C53C-49FF-A44E-3F5150B9E256}"/>
            </c:ext>
          </c:extLst>
        </c:ser>
        <c:ser>
          <c:idx val="5"/>
          <c:order val="5"/>
          <c:tx>
            <c:v>Generator/Utility Revenue Impacts</c:v>
          </c:tx>
          <c:spPr>
            <a:solidFill>
              <a:srgbClr val="7030A0"/>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5.3280000000000003</c:v>
                      </c:pt>
                      <c:pt idx="1">
                        <c:v>26.04</c:v>
                      </c:pt>
                    </c:numCache>
                  </c16:filteredLitCache>
                </c:ext>
              </c:extLst>
              <c:f/>
              <c:numCache>
                <c:formatCode>#,##0</c:formatCode>
                <c:ptCount val="9"/>
                <c:pt idx="0">
                  <c:v>66.218000000000004</c:v>
                </c:pt>
                <c:pt idx="1">
                  <c:v>74.998000000000005</c:v>
                </c:pt>
                <c:pt idx="2">
                  <c:v>75.811000000000007</c:v>
                </c:pt>
                <c:pt idx="3">
                  <c:v>72.036000000000001</c:v>
                </c:pt>
                <c:pt idx="4">
                  <c:v>65.953999999999994</c:v>
                </c:pt>
                <c:pt idx="5">
                  <c:v>58.963000000000001</c:v>
                </c:pt>
                <c:pt idx="6">
                  <c:v>52.195</c:v>
                </c:pt>
                <c:pt idx="7">
                  <c:v>-1.427</c:v>
                </c:pt>
                <c:pt idx="8">
                  <c:v>-69.769000000000005</c:v>
                </c:pt>
              </c:numCache>
            </c:numRef>
          </c:val>
          <c:extLst>
            <c:ext xmlns:c16="http://schemas.microsoft.com/office/drawing/2014/chart" uri="{C3380CC4-5D6E-409C-BE32-E72D297353CC}">
              <c16:uniqueId val="{00000005-C53C-49FF-A44E-3F5150B9E256}"/>
            </c:ext>
          </c:extLst>
        </c:ser>
        <c:ser>
          <c:idx val="6"/>
          <c:order val="6"/>
          <c:tx>
            <c:v>Electric Energy Efficiency</c:v>
          </c:tx>
          <c:spPr>
            <a:solidFill>
              <a:schemeClr val="accent4"/>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0</c:v>
                      </c:pt>
                      <c:pt idx="1">
                        <c:v>0</c:v>
                      </c:pt>
                    </c:numCache>
                  </c16:filteredLitCache>
                </c:ext>
              </c:extLst>
              <c:f/>
              <c:numCache>
                <c:formatCode>#,##0</c:formatCode>
                <c:ptCount val="9"/>
                <c:pt idx="0">
                  <c:v>1055.1289999999999</c:v>
                </c:pt>
                <c:pt idx="1">
                  <c:v>891.38300000000004</c:v>
                </c:pt>
                <c:pt idx="2">
                  <c:v>782.87</c:v>
                </c:pt>
                <c:pt idx="3">
                  <c:v>681.41099999999994</c:v>
                </c:pt>
                <c:pt idx="4">
                  <c:v>469.96100000000001</c:v>
                </c:pt>
                <c:pt idx="5">
                  <c:v>303.10300000000001</c:v>
                </c:pt>
                <c:pt idx="6">
                  <c:v>170.71600000000001</c:v>
                </c:pt>
                <c:pt idx="7">
                  <c:v>149.48099999999999</c:v>
                </c:pt>
                <c:pt idx="8">
                  <c:v>131.06399999999999</c:v>
                </c:pt>
              </c:numCache>
            </c:numRef>
          </c:val>
          <c:extLst>
            <c:ext xmlns:c16="http://schemas.microsoft.com/office/drawing/2014/chart" uri="{C3380CC4-5D6E-409C-BE32-E72D297353CC}">
              <c16:uniqueId val="{00000006-C53C-49FF-A44E-3F5150B9E256}"/>
            </c:ext>
          </c:extLst>
        </c:ser>
        <c:ser>
          <c:idx val="7"/>
          <c:order val="7"/>
          <c:tx>
            <c:v>Fossil Fuel Energy Efficiency</c:v>
          </c:tx>
          <c:spPr>
            <a:solidFill>
              <a:schemeClr val="accent2"/>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0</c:v>
                      </c:pt>
                      <c:pt idx="1">
                        <c:v>0</c:v>
                      </c:pt>
                    </c:numCache>
                  </c16:filteredLitCache>
                </c:ext>
              </c:extLst>
              <c:f/>
              <c:numCache>
                <c:formatCode>#,##0</c:formatCode>
                <c:ptCount val="9"/>
                <c:pt idx="0">
                  <c:v>312.78199999999998</c:v>
                </c:pt>
                <c:pt idx="1">
                  <c:v>263.33800000000002</c:v>
                </c:pt>
                <c:pt idx="2">
                  <c:v>233.74700000000001</c:v>
                </c:pt>
                <c:pt idx="3">
                  <c:v>207.47900000000001</c:v>
                </c:pt>
                <c:pt idx="4">
                  <c:v>148.10599999999999</c:v>
                </c:pt>
                <c:pt idx="5">
                  <c:v>102.43600000000001</c:v>
                </c:pt>
                <c:pt idx="6">
                  <c:v>67.894999999999996</c:v>
                </c:pt>
                <c:pt idx="7">
                  <c:v>67.524000000000001</c:v>
                </c:pt>
                <c:pt idx="8">
                  <c:v>66.986999999999995</c:v>
                </c:pt>
              </c:numCache>
            </c:numRef>
          </c:val>
          <c:extLst>
            <c:ext xmlns:c16="http://schemas.microsoft.com/office/drawing/2014/chart" uri="{C3380CC4-5D6E-409C-BE32-E72D297353CC}">
              <c16:uniqueId val="{00000007-C53C-49FF-A44E-3F5150B9E256}"/>
            </c:ext>
          </c:extLst>
        </c:ser>
        <c:ser>
          <c:idx val="8"/>
          <c:order val="8"/>
          <c:tx>
            <c:v>Clean and Renewable Energy</c:v>
          </c:tx>
          <c:spPr>
            <a:solidFill>
              <a:schemeClr val="accent1"/>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0.08</c:v>
                      </c:pt>
                      <c:pt idx="1">
                        <c:v>384.88800000000003</c:v>
                      </c:pt>
                    </c:numCache>
                  </c16:filteredLitCache>
                </c:ext>
              </c:extLst>
              <c:f/>
              <c:numCache>
                <c:formatCode>#,##0</c:formatCode>
                <c:ptCount val="9"/>
                <c:pt idx="0">
                  <c:v>368.44400000000007</c:v>
                </c:pt>
                <c:pt idx="1">
                  <c:v>9232.8160000000007</c:v>
                </c:pt>
                <c:pt idx="2">
                  <c:v>9392.5450000000001</c:v>
                </c:pt>
                <c:pt idx="3">
                  <c:v>9335.1039999999994</c:v>
                </c:pt>
                <c:pt idx="4">
                  <c:v>5027.5109999999995</c:v>
                </c:pt>
                <c:pt idx="5">
                  <c:v>4458.2159999999994</c:v>
                </c:pt>
                <c:pt idx="6">
                  <c:v>3916.2250000000004</c:v>
                </c:pt>
                <c:pt idx="7">
                  <c:v>2685.7260000000001</c:v>
                </c:pt>
                <c:pt idx="8">
                  <c:v>2361.5200000000004</c:v>
                </c:pt>
              </c:numCache>
            </c:numRef>
          </c:val>
          <c:extLst>
            <c:ext xmlns:c16="http://schemas.microsoft.com/office/drawing/2014/chart" uri="{C3380CC4-5D6E-409C-BE32-E72D297353CC}">
              <c16:uniqueId val="{00000008-C53C-49FF-A44E-3F5150B9E256}"/>
            </c:ext>
          </c:extLst>
        </c:ser>
        <c:ser>
          <c:idx val="9"/>
          <c:order val="9"/>
          <c:tx>
            <c:v>Fossil Sector Impacts</c:v>
          </c:tx>
          <c:spPr>
            <a:pattFill prst="wdDnDiag">
              <a:fgClr>
                <a:schemeClr val="accent2">
                  <a:lumMod val="50000"/>
                </a:schemeClr>
              </a:fgClr>
              <a:bgClr>
                <a:schemeClr val="bg1"/>
              </a:bgClr>
            </a:patt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302.69400000000002</c:v>
                      </c:pt>
                      <c:pt idx="1">
                        <c:v>-2607.4989999999998</c:v>
                      </c:pt>
                    </c:numCache>
                  </c16:filteredLitCache>
                </c:ext>
              </c:extLst>
              <c:f/>
              <c:numCache>
                <c:formatCode>#,##0</c:formatCode>
                <c:ptCount val="9"/>
                <c:pt idx="0">
                  <c:v>-2964.55</c:v>
                </c:pt>
                <c:pt idx="1">
                  <c:v>-3647.0329999999994</c:v>
                </c:pt>
                <c:pt idx="2">
                  <c:v>-3704.3419999999996</c:v>
                </c:pt>
                <c:pt idx="3">
                  <c:v>-3624.2159999999999</c:v>
                </c:pt>
                <c:pt idx="4">
                  <c:v>-3630.3919999999998</c:v>
                </c:pt>
                <c:pt idx="5">
                  <c:v>-3469.002</c:v>
                </c:pt>
                <c:pt idx="6">
                  <c:v>-3307.6840000000002</c:v>
                </c:pt>
                <c:pt idx="7">
                  <c:v>-2130.52</c:v>
                </c:pt>
                <c:pt idx="8">
                  <c:v>-1863.0640000000001</c:v>
                </c:pt>
              </c:numCache>
            </c:numRef>
          </c:val>
          <c:extLst>
            <c:ext xmlns:c16="http://schemas.microsoft.com/office/drawing/2014/chart" uri="{C3380CC4-5D6E-409C-BE32-E72D297353CC}">
              <c16:uniqueId val="{00000009-C53C-49FF-A44E-3F5150B9E256}"/>
            </c:ext>
          </c:extLst>
        </c:ser>
        <c:ser>
          <c:idx val="10"/>
          <c:order val="10"/>
          <c:tx>
            <c:v>GHG Abatement - Tport &amp; R&amp;D</c:v>
          </c:tx>
          <c:spPr>
            <a:solidFill>
              <a:schemeClr val="bg1">
                <a:lumMod val="50000"/>
              </a:schemeClr>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0</c:v>
                      </c:pt>
                      <c:pt idx="1">
                        <c:v>0</c:v>
                      </c:pt>
                    </c:numCache>
                  </c16:filteredLitCache>
                </c:ext>
              </c:extLst>
              <c:f/>
              <c:numCache>
                <c:formatCode>#,##0</c:formatCode>
                <c:ptCount val="9"/>
                <c:pt idx="0">
                  <c:v>371.05700000000002</c:v>
                </c:pt>
                <c:pt idx="1">
                  <c:v>333.82400000000001</c:v>
                </c:pt>
                <c:pt idx="2">
                  <c:v>345.74700000000001</c:v>
                </c:pt>
                <c:pt idx="3">
                  <c:v>378.18200000000002</c:v>
                </c:pt>
                <c:pt idx="4">
                  <c:v>382.52</c:v>
                </c:pt>
                <c:pt idx="5">
                  <c:v>405.23599999999999</c:v>
                </c:pt>
                <c:pt idx="6">
                  <c:v>435.90699999999998</c:v>
                </c:pt>
                <c:pt idx="7">
                  <c:v>496.97800000000001</c:v>
                </c:pt>
                <c:pt idx="8">
                  <c:v>550.85500000000002</c:v>
                </c:pt>
              </c:numCache>
            </c:numRef>
          </c:val>
          <c:extLst>
            <c:ext xmlns:c16="http://schemas.microsoft.com/office/drawing/2014/chart" uri="{C3380CC4-5D6E-409C-BE32-E72D297353CC}">
              <c16:uniqueId val="{0000000A-C53C-49FF-A44E-3F5150B9E256}"/>
            </c:ext>
          </c:extLst>
        </c:ser>
        <c:ser>
          <c:idx val="11"/>
          <c:order val="11"/>
          <c:tx>
            <c:v>Admin</c:v>
          </c:tx>
          <c:spPr>
            <a:solidFill>
              <a:schemeClr val="tx1"/>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0</c:v>
                      </c:pt>
                      <c:pt idx="1">
                        <c:v>0</c:v>
                      </c:pt>
                    </c:numCache>
                  </c16:filteredLitCache>
                </c:ext>
              </c:extLst>
              <c:f/>
              <c:numCache>
                <c:formatCode>#,##0</c:formatCode>
                <c:ptCount val="9"/>
                <c:pt idx="0">
                  <c:v>71.468999999999994</c:v>
                </c:pt>
                <c:pt idx="1">
                  <c:v>70.212000000000003</c:v>
                </c:pt>
                <c:pt idx="2">
                  <c:v>69.706999999999994</c:v>
                </c:pt>
                <c:pt idx="3">
                  <c:v>67.762</c:v>
                </c:pt>
                <c:pt idx="4">
                  <c:v>56.576000000000001</c:v>
                </c:pt>
                <c:pt idx="5">
                  <c:v>46.076000000000001</c:v>
                </c:pt>
                <c:pt idx="6">
                  <c:v>36.301000000000002</c:v>
                </c:pt>
                <c:pt idx="7">
                  <c:v>33.527999999999999</c:v>
                </c:pt>
                <c:pt idx="8">
                  <c:v>31.125</c:v>
                </c:pt>
              </c:numCache>
            </c:numRef>
          </c:val>
          <c:extLst>
            <c:ext xmlns:c16="http://schemas.microsoft.com/office/drawing/2014/chart" uri="{C3380CC4-5D6E-409C-BE32-E72D297353CC}">
              <c16:uniqueId val="{0000000B-C53C-49FF-A44E-3F5150B9E256}"/>
            </c:ext>
          </c:extLst>
        </c:ser>
        <c:ser>
          <c:idx val="13"/>
          <c:order val="13"/>
          <c:tx>
            <c:v>Net</c:v>
          </c:tx>
          <c:spPr>
            <a:no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formatCode="0">
                        <c:v>223.809</c:v>
                      </c:pt>
                      <c:pt idx="1">
                        <c:v>-2989.5619999999999</c:v>
                      </c:pt>
                    </c:numCache>
                  </c16:filteredLitCache>
                </c:ext>
              </c:extLst>
              <c:f/>
              <c:numCache>
                <c:formatCode>#,##0</c:formatCode>
                <c:ptCount val="9"/>
                <c:pt idx="0">
                  <c:v>-2150.4580000000001</c:v>
                </c:pt>
                <c:pt idx="1">
                  <c:v>6048.049</c:v>
                </c:pt>
                <c:pt idx="2">
                  <c:v>6518.0479999999998</c:v>
                </c:pt>
                <c:pt idx="3">
                  <c:v>6401.2089999999998</c:v>
                </c:pt>
                <c:pt idx="4">
                  <c:v>2249.328</c:v>
                </c:pt>
                <c:pt idx="5">
                  <c:v>2131.172</c:v>
                </c:pt>
                <c:pt idx="6">
                  <c:v>2067.5610000000001</c:v>
                </c:pt>
                <c:pt idx="7">
                  <c:v>2980.9870000000001</c:v>
                </c:pt>
                <c:pt idx="8">
                  <c:v>4272.3029999999999</c:v>
                </c:pt>
              </c:numCache>
            </c:numRef>
          </c:val>
          <c:extLst>
            <c:ext xmlns:c16="http://schemas.microsoft.com/office/drawing/2014/chart" uri="{C3380CC4-5D6E-409C-BE32-E72D297353CC}">
              <c16:uniqueId val="{0000000C-C53C-49FF-A44E-3F5150B9E256}"/>
            </c:ext>
          </c:extLst>
        </c:ser>
        <c:dLbls>
          <c:showLegendKey val="0"/>
          <c:showVal val="0"/>
          <c:showCatName val="0"/>
          <c:showSerName val="0"/>
          <c:showPercent val="0"/>
          <c:showBubbleSize val="0"/>
        </c:dLbls>
        <c:gapWidth val="150"/>
        <c:overlap val="100"/>
        <c:axId val="415644856"/>
        <c:axId val="415645248"/>
      </c:barChart>
      <c:lineChart>
        <c:grouping val="standard"/>
        <c:varyColors val="0"/>
        <c:ser>
          <c:idx val="12"/>
          <c:order val="12"/>
          <c:tx>
            <c:v>Net</c:v>
          </c:tx>
          <c:spPr>
            <a:ln w="28575" cap="rnd">
              <a:solidFill>
                <a:schemeClr val="tx1"/>
              </a:solidFill>
              <a:prstDash val="dash"/>
              <a:round/>
            </a:ln>
            <a:effectLst/>
          </c:spPr>
          <c:marker>
            <c:symbol val="none"/>
          </c:marker>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223.809</c:v>
                      </c:pt>
                      <c:pt idx="1">
                        <c:v>-2989.5619999999999</c:v>
                      </c:pt>
                    </c:numCache>
                  </c16:filteredLitCache>
                </c:ext>
              </c:extLst>
              <c:f/>
              <c:numCache>
                <c:formatCode>#,##0</c:formatCode>
                <c:ptCount val="9"/>
                <c:pt idx="0">
                  <c:v>-2150.4580000000001</c:v>
                </c:pt>
                <c:pt idx="1">
                  <c:v>6048.049</c:v>
                </c:pt>
                <c:pt idx="2">
                  <c:v>6518.0479999999998</c:v>
                </c:pt>
                <c:pt idx="3">
                  <c:v>6401.2089999999998</c:v>
                </c:pt>
                <c:pt idx="4">
                  <c:v>2249.328</c:v>
                </c:pt>
                <c:pt idx="5">
                  <c:v>2131.172</c:v>
                </c:pt>
                <c:pt idx="6">
                  <c:v>2067.5610000000001</c:v>
                </c:pt>
                <c:pt idx="7">
                  <c:v>2980.9870000000001</c:v>
                </c:pt>
                <c:pt idx="8">
                  <c:v>4272.3029999999999</c:v>
                </c:pt>
              </c:numCache>
            </c:numRef>
          </c:val>
          <c:smooth val="0"/>
          <c:extLst>
            <c:ext xmlns:c16="http://schemas.microsoft.com/office/drawing/2014/chart" uri="{C3380CC4-5D6E-409C-BE32-E72D297353CC}">
              <c16:uniqueId val="{0000000D-C53C-49FF-A44E-3F5150B9E256}"/>
            </c:ext>
          </c:extLst>
        </c:ser>
        <c:dLbls>
          <c:showLegendKey val="0"/>
          <c:showVal val="0"/>
          <c:showCatName val="0"/>
          <c:showSerName val="0"/>
          <c:showPercent val="0"/>
          <c:showBubbleSize val="0"/>
        </c:dLbls>
        <c:marker val="1"/>
        <c:smooth val="0"/>
        <c:axId val="415644856"/>
        <c:axId val="415645248"/>
      </c:lineChart>
      <c:catAx>
        <c:axId val="415644856"/>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5645248"/>
        <c:crosses val="autoZero"/>
        <c:auto val="1"/>
        <c:lblAlgn val="ctr"/>
        <c:lblOffset val="100"/>
        <c:noMultiLvlLbl val="0"/>
      </c:catAx>
      <c:valAx>
        <c:axId val="415645248"/>
        <c:scaling>
          <c:orientation val="minMax"/>
          <c:max val="15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15644856"/>
        <c:crosses val="autoZero"/>
        <c:crossBetween val="between"/>
      </c:valAx>
      <c:spPr>
        <a:noFill/>
        <a:ln>
          <a:noFill/>
        </a:ln>
        <a:effectLst/>
      </c:spPr>
    </c:plotArea>
    <c:legend>
      <c:legendPos val="r"/>
      <c:legendEntry>
        <c:idx val="0"/>
        <c:delete val="1"/>
      </c:legendEntry>
      <c:layout>
        <c:manualLayout>
          <c:xMode val="edge"/>
          <c:yMode val="edge"/>
          <c:x val="0.73367016622922132"/>
          <c:y val="4.6251531058617672E-2"/>
          <c:w val="0.24177274561650935"/>
          <c:h val="0.939135023829258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General Fund</a:t>
            </a:r>
          </a:p>
          <a:p>
            <a:pPr>
              <a:defRPr sz="1200"/>
            </a:pPr>
            <a:r>
              <a:rPr lang="en-US" sz="1200"/>
              <a:t>Detailed Employment Results (Jobs)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74386462002158"/>
          <c:y val="0.11416927991017578"/>
          <c:w val="0.61776185889670376"/>
          <c:h val="0.8032963006332855"/>
        </c:manualLayout>
      </c:layout>
      <c:barChart>
        <c:barDir val="col"/>
        <c:grouping val="stacked"/>
        <c:varyColors val="0"/>
        <c:ser>
          <c:idx val="0"/>
          <c:order val="0"/>
          <c:tx>
            <c:v>Allowance Price Impact</c:v>
          </c:tx>
          <c:spPr>
            <a:pattFill prst="wdDnDiag">
              <a:fgClr>
                <a:schemeClr val="accent5">
                  <a:lumMod val="50000"/>
                </a:schemeClr>
              </a:fgClr>
              <a:bgClr>
                <a:schemeClr val="bg1"/>
              </a:bgClr>
            </a:patt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-72.481999999999999</c:v>
                      </c:pt>
                      <c:pt idx="1">
                        <c:v>-817.45100000000002</c:v>
                      </c:pt>
                    </c:numCache>
                  </c16:filteredLitCache>
                </c:ext>
              </c:extLst>
              <c:f/>
              <c:numCache>
                <c:formatCode>General</c:formatCode>
                <c:ptCount val="9"/>
                <c:pt idx="0">
                  <c:v>-1715.941</c:v>
                </c:pt>
                <c:pt idx="1">
                  <c:v>-2033.1590000000001</c:v>
                </c:pt>
                <c:pt idx="2">
                  <c:v>-2177.1779999999999</c:v>
                </c:pt>
                <c:pt idx="3">
                  <c:v>-2199.6869999999999</c:v>
                </c:pt>
                <c:pt idx="4">
                  <c:v>-2180.9650000000001</c:v>
                </c:pt>
                <c:pt idx="5">
                  <c:v>-2145.6550000000002</c:v>
                </c:pt>
                <c:pt idx="6">
                  <c:v>-2115.703</c:v>
                </c:pt>
                <c:pt idx="7">
                  <c:v>-1719.836</c:v>
                </c:pt>
                <c:pt idx="8">
                  <c:v>-1238.7929999999999</c:v>
                </c:pt>
              </c:numCache>
            </c:numRef>
          </c:val>
          <c:extLst>
            <c:ext xmlns:c16="http://schemas.microsoft.com/office/drawing/2014/chart" uri="{C3380CC4-5D6E-409C-BE32-E72D297353CC}">
              <c16:uniqueId val="{00000000-B5C0-42BC-9787-F784BDAB70AE}"/>
            </c:ext>
          </c:extLst>
        </c:ser>
        <c:ser>
          <c:idx val="1"/>
          <c:order val="1"/>
          <c:tx>
            <c:v>Price Suppression</c:v>
          </c:tx>
          <c:spPr>
            <a:solidFill>
              <a:srgbClr val="FF0000"/>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-2.206</c:v>
                      </c:pt>
                      <c:pt idx="1">
                        <c:v>3.6629999999999998</c:v>
                      </c:pt>
                    </c:numCache>
                  </c16:filteredLitCache>
                </c:ext>
              </c:extLst>
              <c:f/>
              <c:numCache>
                <c:formatCode>General</c:formatCode>
                <c:ptCount val="9"/>
                <c:pt idx="0">
                  <c:v>11.221</c:v>
                </c:pt>
                <c:pt idx="1">
                  <c:v>29.376999999999999</c:v>
                </c:pt>
                <c:pt idx="2">
                  <c:v>49.658000000000001</c:v>
                </c:pt>
                <c:pt idx="3">
                  <c:v>69.715999999999994</c:v>
                </c:pt>
                <c:pt idx="4">
                  <c:v>89.944999999999993</c:v>
                </c:pt>
                <c:pt idx="5">
                  <c:v>108.812</c:v>
                </c:pt>
                <c:pt idx="6">
                  <c:v>126.26600000000001</c:v>
                </c:pt>
                <c:pt idx="7">
                  <c:v>235.929</c:v>
                </c:pt>
                <c:pt idx="8">
                  <c:v>365.10399999999998</c:v>
                </c:pt>
              </c:numCache>
            </c:numRef>
          </c:val>
          <c:extLst>
            <c:ext xmlns:c16="http://schemas.microsoft.com/office/drawing/2014/chart" uri="{C3380CC4-5D6E-409C-BE32-E72D297353CC}">
              <c16:uniqueId val="{00000001-B5C0-42BC-9787-F784BDAB70AE}"/>
            </c:ext>
          </c:extLst>
        </c:ser>
        <c:ser>
          <c:idx val="2"/>
          <c:order val="2"/>
          <c:tx>
            <c:v>Avoided Distribution Costs</c:v>
          </c:tx>
          <c:spPr>
            <a:solidFill>
              <a:srgbClr val="00B050"/>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14.907999999999999</c:v>
                </c:pt>
                <c:pt idx="1">
                  <c:v>33.732999999999997</c:v>
                </c:pt>
                <c:pt idx="2">
                  <c:v>53.962000000000003</c:v>
                </c:pt>
                <c:pt idx="3">
                  <c:v>73.885999999999996</c:v>
                </c:pt>
                <c:pt idx="4">
                  <c:v>90.84</c:v>
                </c:pt>
                <c:pt idx="5">
                  <c:v>104.015</c:v>
                </c:pt>
                <c:pt idx="6">
                  <c:v>113.48699999999999</c:v>
                </c:pt>
                <c:pt idx="7">
                  <c:v>121.31</c:v>
                </c:pt>
                <c:pt idx="8">
                  <c:v>127.36499999999999</c:v>
                </c:pt>
              </c:numCache>
            </c:numRef>
          </c:val>
          <c:extLst>
            <c:ext xmlns:c16="http://schemas.microsoft.com/office/drawing/2014/chart" uri="{C3380CC4-5D6E-409C-BE32-E72D297353CC}">
              <c16:uniqueId val="{00000002-B5C0-42BC-9787-F784BDAB70AE}"/>
            </c:ext>
          </c:extLst>
        </c:ser>
        <c:ser>
          <c:idx val="3"/>
          <c:order val="3"/>
          <c:tx>
            <c:v>Revenue Decoupling</c:v>
          </c:tx>
          <c:spPr>
            <a:pattFill prst="wdDnDiag">
              <a:fgClr>
                <a:srgbClr val="00B0F0"/>
              </a:fgClr>
              <a:bgClr>
                <a:schemeClr val="bg1"/>
              </a:bgClr>
            </a:patt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0</c:v>
                </c:pt>
                <c:pt idx="1">
                  <c:v>0</c:v>
                </c:pt>
                <c:pt idx="2">
                  <c:v>0</c:v>
                </c:pt>
                <c:pt idx="3">
                  <c:v>-153.839</c:v>
                </c:pt>
                <c:pt idx="4">
                  <c:v>-194.41399999999999</c:v>
                </c:pt>
                <c:pt idx="5">
                  <c:v>-211.37700000000001</c:v>
                </c:pt>
                <c:pt idx="6">
                  <c:v>-211.81899999999999</c:v>
                </c:pt>
                <c:pt idx="7">
                  <c:v>-270.32900000000001</c:v>
                </c:pt>
                <c:pt idx="8">
                  <c:v>-276.036</c:v>
                </c:pt>
              </c:numCache>
            </c:numRef>
          </c:val>
          <c:extLst>
            <c:ext xmlns:c16="http://schemas.microsoft.com/office/drawing/2014/chart" uri="{C3380CC4-5D6E-409C-BE32-E72D297353CC}">
              <c16:uniqueId val="{00000003-B5C0-42BC-9787-F784BDAB70AE}"/>
            </c:ext>
          </c:extLst>
        </c:ser>
        <c:ser>
          <c:idx val="4"/>
          <c:order val="4"/>
          <c:tx>
            <c:v>Electricity Bill Savings</c:v>
          </c:tx>
          <c:spPr>
            <a:solidFill>
              <a:schemeClr val="accent6"/>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75.864000000000004</c:v>
                </c:pt>
                <c:pt idx="1">
                  <c:v>161.845</c:v>
                </c:pt>
                <c:pt idx="2">
                  <c:v>256.24400000000003</c:v>
                </c:pt>
                <c:pt idx="3">
                  <c:v>354.63099999999997</c:v>
                </c:pt>
                <c:pt idx="4">
                  <c:v>441.51900000000001</c:v>
                </c:pt>
                <c:pt idx="5">
                  <c:v>515.61400000000003</c:v>
                </c:pt>
                <c:pt idx="6">
                  <c:v>574.97500000000002</c:v>
                </c:pt>
                <c:pt idx="7">
                  <c:v>620.36800000000005</c:v>
                </c:pt>
                <c:pt idx="8">
                  <c:v>659.60299999999995</c:v>
                </c:pt>
              </c:numCache>
            </c:numRef>
          </c:val>
          <c:extLst>
            <c:ext xmlns:c16="http://schemas.microsoft.com/office/drawing/2014/chart" uri="{C3380CC4-5D6E-409C-BE32-E72D297353CC}">
              <c16:uniqueId val="{00000004-B5C0-42BC-9787-F784BDAB70AE}"/>
            </c:ext>
          </c:extLst>
        </c:ser>
        <c:ser>
          <c:idx val="5"/>
          <c:order val="5"/>
          <c:tx>
            <c:v>Generator/Utility Revenue Impacts</c:v>
          </c:tx>
          <c:spPr>
            <a:solidFill>
              <a:srgbClr val="7030A0"/>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5.1680000000000001</c:v>
                      </c:pt>
                      <c:pt idx="1">
                        <c:v>25.533000000000001</c:v>
                      </c:pt>
                    </c:numCache>
                  </c16:filteredLitCache>
                </c:ext>
              </c:extLst>
              <c:f/>
              <c:numCache>
                <c:formatCode>General</c:formatCode>
                <c:ptCount val="9"/>
                <c:pt idx="0">
                  <c:v>65.936999999999998</c:v>
                </c:pt>
                <c:pt idx="1">
                  <c:v>76.168999999999997</c:v>
                </c:pt>
                <c:pt idx="2">
                  <c:v>78.195999999999998</c:v>
                </c:pt>
                <c:pt idx="3">
                  <c:v>75.56</c:v>
                </c:pt>
                <c:pt idx="4">
                  <c:v>70.545000000000002</c:v>
                </c:pt>
                <c:pt idx="5">
                  <c:v>64.597999999999999</c:v>
                </c:pt>
                <c:pt idx="6">
                  <c:v>58.743000000000002</c:v>
                </c:pt>
                <c:pt idx="7">
                  <c:v>11.145</c:v>
                </c:pt>
                <c:pt idx="8">
                  <c:v>-50.271000000000001</c:v>
                </c:pt>
              </c:numCache>
            </c:numRef>
          </c:val>
          <c:extLst>
            <c:ext xmlns:c16="http://schemas.microsoft.com/office/drawing/2014/chart" uri="{C3380CC4-5D6E-409C-BE32-E72D297353CC}">
              <c16:uniqueId val="{00000005-B5C0-42BC-9787-F784BDAB70AE}"/>
            </c:ext>
          </c:extLst>
        </c:ser>
        <c:ser>
          <c:idx val="6"/>
          <c:order val="6"/>
          <c:tx>
            <c:v>Electric Energy Efficiency</c:v>
          </c:tx>
          <c:spPr>
            <a:solidFill>
              <a:schemeClr val="accent4"/>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340.70699999999999</c:v>
                </c:pt>
                <c:pt idx="1">
                  <c:v>287.58100000000002</c:v>
                </c:pt>
                <c:pt idx="2">
                  <c:v>252.74600000000001</c:v>
                </c:pt>
                <c:pt idx="3">
                  <c:v>220.06200000000001</c:v>
                </c:pt>
                <c:pt idx="4">
                  <c:v>151.85900000000001</c:v>
                </c:pt>
                <c:pt idx="5">
                  <c:v>97.686000000000007</c:v>
                </c:pt>
                <c:pt idx="6">
                  <c:v>55.122</c:v>
                </c:pt>
                <c:pt idx="7">
                  <c:v>48.218000000000004</c:v>
                </c:pt>
                <c:pt idx="8">
                  <c:v>42.381</c:v>
                </c:pt>
              </c:numCache>
            </c:numRef>
          </c:val>
          <c:extLst>
            <c:ext xmlns:c16="http://schemas.microsoft.com/office/drawing/2014/chart" uri="{C3380CC4-5D6E-409C-BE32-E72D297353CC}">
              <c16:uniqueId val="{00000006-B5C0-42BC-9787-F784BDAB70AE}"/>
            </c:ext>
          </c:extLst>
        </c:ser>
        <c:ser>
          <c:idx val="7"/>
          <c:order val="7"/>
          <c:tx>
            <c:v>Fossil Fuel Energy Efficiency</c:v>
          </c:tx>
          <c:spPr>
            <a:solidFill>
              <a:schemeClr val="accent2"/>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104.792</c:v>
                </c:pt>
                <c:pt idx="1">
                  <c:v>89.486000000000004</c:v>
                </c:pt>
                <c:pt idx="2">
                  <c:v>81.875</c:v>
                </c:pt>
                <c:pt idx="3">
                  <c:v>75.697999999999993</c:v>
                </c:pt>
                <c:pt idx="4">
                  <c:v>58.889000000000003</c:v>
                </c:pt>
                <c:pt idx="5">
                  <c:v>47.015000000000001</c:v>
                </c:pt>
                <c:pt idx="6">
                  <c:v>37.85</c:v>
                </c:pt>
                <c:pt idx="7">
                  <c:v>39.901000000000003</c:v>
                </c:pt>
                <c:pt idx="8">
                  <c:v>41.725999999999999</c:v>
                </c:pt>
              </c:numCache>
            </c:numRef>
          </c:val>
          <c:extLst>
            <c:ext xmlns:c16="http://schemas.microsoft.com/office/drawing/2014/chart" uri="{C3380CC4-5D6E-409C-BE32-E72D297353CC}">
              <c16:uniqueId val="{00000007-B5C0-42BC-9787-F784BDAB70AE}"/>
            </c:ext>
          </c:extLst>
        </c:ser>
        <c:ser>
          <c:idx val="8"/>
          <c:order val="8"/>
          <c:tx>
            <c:v>Clean and Renewable Energy</c:v>
          </c:tx>
          <c:spPr>
            <a:solidFill>
              <a:schemeClr val="accent1"/>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57.731000000000002</c:v>
                      </c:pt>
                    </c:numCache>
                  </c16:filteredLitCache>
                </c:ext>
              </c:extLst>
              <c:f/>
              <c:numCache>
                <c:formatCode>General</c:formatCode>
                <c:ptCount val="9"/>
                <c:pt idx="0">
                  <c:v>22.552</c:v>
                </c:pt>
                <c:pt idx="1">
                  <c:v>1314.7170000000001</c:v>
                </c:pt>
                <c:pt idx="2">
                  <c:v>1295.8990000000001</c:v>
                </c:pt>
                <c:pt idx="3">
                  <c:v>1242.8110000000001</c:v>
                </c:pt>
                <c:pt idx="4">
                  <c:v>556.26200000000017</c:v>
                </c:pt>
                <c:pt idx="5">
                  <c:v>434.976</c:v>
                </c:pt>
                <c:pt idx="6">
                  <c:v>323.69499999999994</c:v>
                </c:pt>
                <c:pt idx="7">
                  <c:v>112.041</c:v>
                </c:pt>
                <c:pt idx="8">
                  <c:v>38.950000000000045</c:v>
                </c:pt>
              </c:numCache>
            </c:numRef>
          </c:val>
          <c:extLst>
            <c:ext xmlns:c16="http://schemas.microsoft.com/office/drawing/2014/chart" uri="{C3380CC4-5D6E-409C-BE32-E72D297353CC}">
              <c16:uniqueId val="{00000008-B5C0-42BC-9787-F784BDAB70AE}"/>
            </c:ext>
          </c:extLst>
        </c:ser>
        <c:ser>
          <c:idx val="9"/>
          <c:order val="9"/>
          <c:tx>
            <c:v>Fossil Sector Impacts</c:v>
          </c:tx>
          <c:spPr>
            <a:pattFill prst="wdDnDiag">
              <a:fgClr>
                <a:schemeClr val="accent2">
                  <a:lumMod val="50000"/>
                </a:schemeClr>
              </a:fgClr>
              <a:bgClr>
                <a:schemeClr val="bg1"/>
              </a:bgClr>
            </a:patt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302.40100000000001</c:v>
                      </c:pt>
                      <c:pt idx="1">
                        <c:v>-2681.239</c:v>
                      </c:pt>
                    </c:numCache>
                  </c16:filteredLitCache>
                </c:ext>
              </c:extLst>
              <c:f/>
              <c:numCache>
                <c:formatCode>General</c:formatCode>
                <c:ptCount val="9"/>
                <c:pt idx="0">
                  <c:v>-3048.1489999999999</c:v>
                </c:pt>
                <c:pt idx="1">
                  <c:v>-3548.3209999999999</c:v>
                </c:pt>
                <c:pt idx="2">
                  <c:v>-3581.2759999999998</c:v>
                </c:pt>
                <c:pt idx="3">
                  <c:v>-3489.0720000000001</c:v>
                </c:pt>
                <c:pt idx="4">
                  <c:v>-3393.1860000000001</c:v>
                </c:pt>
                <c:pt idx="5">
                  <c:v>-3226.45</c:v>
                </c:pt>
                <c:pt idx="6">
                  <c:v>-3069.6619999999998</c:v>
                </c:pt>
                <c:pt idx="7">
                  <c:v>-1718.5509999999999</c:v>
                </c:pt>
                <c:pt idx="8">
                  <c:v>-1444.116</c:v>
                </c:pt>
              </c:numCache>
            </c:numRef>
          </c:val>
          <c:extLst>
            <c:ext xmlns:c16="http://schemas.microsoft.com/office/drawing/2014/chart" uri="{C3380CC4-5D6E-409C-BE32-E72D297353CC}">
              <c16:uniqueId val="{00000009-B5C0-42BC-9787-F784BDAB70AE}"/>
            </c:ext>
          </c:extLst>
        </c:ser>
        <c:ser>
          <c:idx val="10"/>
          <c:order val="10"/>
          <c:tx>
            <c:v>GHG Abatement - Tport &amp; R&amp;D</c:v>
          </c:tx>
          <c:spPr>
            <a:solidFill>
              <a:schemeClr val="bg1">
                <a:lumMod val="50000"/>
              </a:schemeClr>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123.169</c:v>
                </c:pt>
                <c:pt idx="1">
                  <c:v>110.88800000000001</c:v>
                </c:pt>
                <c:pt idx="2">
                  <c:v>114.4</c:v>
                </c:pt>
                <c:pt idx="3">
                  <c:v>124.59699999999999</c:v>
                </c:pt>
                <c:pt idx="4">
                  <c:v>125.401</c:v>
                </c:pt>
                <c:pt idx="5">
                  <c:v>131.83699999999999</c:v>
                </c:pt>
                <c:pt idx="6">
                  <c:v>141.22999999999999</c:v>
                </c:pt>
                <c:pt idx="7">
                  <c:v>161.21600000000001</c:v>
                </c:pt>
                <c:pt idx="8">
                  <c:v>178.215</c:v>
                </c:pt>
              </c:numCache>
            </c:numRef>
          </c:val>
          <c:extLst>
            <c:ext xmlns:c16="http://schemas.microsoft.com/office/drawing/2014/chart" uri="{C3380CC4-5D6E-409C-BE32-E72D297353CC}">
              <c16:uniqueId val="{0000000A-B5C0-42BC-9787-F784BDAB70AE}"/>
            </c:ext>
          </c:extLst>
        </c:ser>
        <c:ser>
          <c:idx val="11"/>
          <c:order val="11"/>
          <c:tx>
            <c:v>Admin</c:v>
          </c:tx>
          <c:spPr>
            <a:solidFill>
              <a:schemeClr val="tx1"/>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71.468999999999994</c:v>
                </c:pt>
                <c:pt idx="1">
                  <c:v>70.212000000000003</c:v>
                </c:pt>
                <c:pt idx="2">
                  <c:v>69.706999999999994</c:v>
                </c:pt>
                <c:pt idx="3">
                  <c:v>67.762</c:v>
                </c:pt>
                <c:pt idx="4">
                  <c:v>56.576000000000001</c:v>
                </c:pt>
                <c:pt idx="5">
                  <c:v>46.076000000000001</c:v>
                </c:pt>
                <c:pt idx="6">
                  <c:v>36.301000000000002</c:v>
                </c:pt>
                <c:pt idx="7">
                  <c:v>33.527999999999999</c:v>
                </c:pt>
                <c:pt idx="8">
                  <c:v>31.125</c:v>
                </c:pt>
              </c:numCache>
            </c:numRef>
          </c:val>
          <c:extLst>
            <c:ext xmlns:c16="http://schemas.microsoft.com/office/drawing/2014/chart" uri="{C3380CC4-5D6E-409C-BE32-E72D297353CC}">
              <c16:uniqueId val="{0000000B-B5C0-42BC-9787-F784BDAB70AE}"/>
            </c:ext>
          </c:extLst>
        </c:ser>
        <c:ser>
          <c:idx val="14"/>
          <c:order val="12"/>
          <c:tx>
            <c:v>General Fund</c:v>
          </c:tx>
          <c:spPr>
            <a:solidFill>
              <a:schemeClr val="bg1">
                <a:lumMod val="85000"/>
              </a:schemeClr>
            </a:solidFill>
            <a:ln>
              <a:noFill/>
            </a:ln>
            <a:effectLst/>
          </c:spPr>
          <c:invertIfNegative val="0"/>
          <c:cat>
            <c:strLit>
              <c:ptCount val="9"/>
              <c:pt idx="0">
                <c:v>2022</c:v>
              </c:pt>
              <c:pt idx="1">
                <c:v>2023</c:v>
              </c:pt>
              <c:pt idx="2">
                <c:v>2024</c:v>
              </c:pt>
              <c:pt idx="3">
                <c:v>2025</c:v>
              </c:pt>
              <c:pt idx="4">
                <c:v>2026</c:v>
              </c:pt>
              <c:pt idx="5">
                <c:v>2027</c:v>
              </c:pt>
              <c:pt idx="6">
                <c:v>2028</c:v>
              </c:pt>
              <c:pt idx="7">
                <c:v>2029</c:v>
              </c:pt>
              <c:pt idx="8">
                <c:v>2030</c:v>
              </c:pt>
              <c:extLst>
                <c:ext xmlns:c15="http://schemas.microsoft.com/office/drawing/2012/chart" uri="{02D57815-91ED-43cb-92C2-25804820EDAC}">
                  <c15:autoCat val="1"/>
                </c:ext>
              </c:extLst>
            </c:strLit>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53.284999999999997</c:v>
                </c:pt>
                <c:pt idx="1">
                  <c:v>105.288</c:v>
                </c:pt>
                <c:pt idx="2">
                  <c:v>149.21899999999999</c:v>
                </c:pt>
                <c:pt idx="3">
                  <c:v>198.078</c:v>
                </c:pt>
                <c:pt idx="4">
                  <c:v>237.232</c:v>
                </c:pt>
                <c:pt idx="5">
                  <c:v>260.16000000000003</c:v>
                </c:pt>
                <c:pt idx="6">
                  <c:v>281.029</c:v>
                </c:pt>
                <c:pt idx="7">
                  <c:v>300.72199999999998</c:v>
                </c:pt>
                <c:pt idx="8">
                  <c:v>318.89</c:v>
                </c:pt>
              </c:numCache>
            </c:numRef>
          </c:val>
          <c:extLst>
            <c:ext xmlns:c16="http://schemas.microsoft.com/office/drawing/2014/chart" uri="{C3380CC4-5D6E-409C-BE32-E72D297353CC}">
              <c16:uniqueId val="{0000000C-B5C0-42BC-9787-F784BDAB70AE}"/>
            </c:ext>
          </c:extLst>
        </c:ser>
        <c:ser>
          <c:idx val="13"/>
          <c:order val="14"/>
          <c:tx>
            <c:v>Net</c:v>
          </c:tx>
          <c:spPr>
            <a:no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232.893</c:v>
                      </c:pt>
                      <c:pt idx="1">
                        <c:v>-3411.5459999999998</c:v>
                      </c:pt>
                    </c:numCache>
                  </c16:filteredLitCache>
                </c:ext>
              </c:extLst>
              <c:f/>
              <c:numCache>
                <c:formatCode>General</c:formatCode>
                <c:ptCount val="9"/>
                <c:pt idx="0">
                  <c:v>-3848.0929999999998</c:v>
                </c:pt>
                <c:pt idx="1">
                  <c:v>-3232.9740000000002</c:v>
                </c:pt>
                <c:pt idx="2">
                  <c:v>-3247.4870000000001</c:v>
                </c:pt>
                <c:pt idx="3">
                  <c:v>-3187.203</c:v>
                </c:pt>
                <c:pt idx="4">
                  <c:v>-3709.7379999999998</c:v>
                </c:pt>
                <c:pt idx="5">
                  <c:v>-3561.9969999999998</c:v>
                </c:pt>
                <c:pt idx="6">
                  <c:v>-3412.0819999999999</c:v>
                </c:pt>
                <c:pt idx="7">
                  <c:v>-1764.451</c:v>
                </c:pt>
                <c:pt idx="8">
                  <c:v>-924.77200000000005</c:v>
                </c:pt>
              </c:numCache>
            </c:numRef>
          </c:val>
          <c:extLst>
            <c:ext xmlns:c16="http://schemas.microsoft.com/office/drawing/2014/chart" uri="{C3380CC4-5D6E-409C-BE32-E72D297353CC}">
              <c16:uniqueId val="{0000000D-B5C0-42BC-9787-F784BDAB70AE}"/>
            </c:ext>
          </c:extLst>
        </c:ser>
        <c:dLbls>
          <c:showLegendKey val="0"/>
          <c:showVal val="0"/>
          <c:showCatName val="0"/>
          <c:showSerName val="0"/>
          <c:showPercent val="0"/>
          <c:showBubbleSize val="0"/>
        </c:dLbls>
        <c:gapWidth val="150"/>
        <c:overlap val="100"/>
        <c:axId val="408232472"/>
        <c:axId val="408225024"/>
      </c:barChart>
      <c:lineChart>
        <c:grouping val="standard"/>
        <c:varyColors val="0"/>
        <c:ser>
          <c:idx val="12"/>
          <c:order val="13"/>
          <c:tx>
            <c:v>Net</c:v>
          </c:tx>
          <c:spPr>
            <a:ln w="28575" cap="rnd">
              <a:solidFill>
                <a:schemeClr val="tx1"/>
              </a:solidFill>
              <a:prstDash val="dash"/>
              <a:round/>
            </a:ln>
            <a:effectLst/>
          </c:spPr>
          <c:marker>
            <c:symbol val="none"/>
          </c:marker>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232.893</c:v>
                      </c:pt>
                      <c:pt idx="1">
                        <c:v>-3411.5459999999998</c:v>
                      </c:pt>
                    </c:numCache>
                  </c16:filteredLitCache>
                </c:ext>
              </c:extLst>
              <c:f/>
              <c:numCache>
                <c:formatCode>General</c:formatCode>
                <c:ptCount val="9"/>
                <c:pt idx="0">
                  <c:v>-3848.0929999999998</c:v>
                </c:pt>
                <c:pt idx="1">
                  <c:v>-3232.9740000000002</c:v>
                </c:pt>
                <c:pt idx="2">
                  <c:v>-3247.4870000000001</c:v>
                </c:pt>
                <c:pt idx="3">
                  <c:v>-3187.203</c:v>
                </c:pt>
                <c:pt idx="4">
                  <c:v>-3709.7379999999998</c:v>
                </c:pt>
                <c:pt idx="5">
                  <c:v>-3561.9969999999998</c:v>
                </c:pt>
                <c:pt idx="6">
                  <c:v>-3412.0819999999999</c:v>
                </c:pt>
                <c:pt idx="7">
                  <c:v>-1764.451</c:v>
                </c:pt>
                <c:pt idx="8">
                  <c:v>-924.77200000000005</c:v>
                </c:pt>
              </c:numCache>
            </c:numRef>
          </c:val>
          <c:smooth val="0"/>
          <c:extLst>
            <c:ext xmlns:c16="http://schemas.microsoft.com/office/drawing/2014/chart" uri="{C3380CC4-5D6E-409C-BE32-E72D297353CC}">
              <c16:uniqueId val="{0000000E-B5C0-42BC-9787-F784BDAB70AE}"/>
            </c:ext>
          </c:extLst>
        </c:ser>
        <c:dLbls>
          <c:showLegendKey val="0"/>
          <c:showVal val="0"/>
          <c:showCatName val="0"/>
          <c:showSerName val="0"/>
          <c:showPercent val="0"/>
          <c:showBubbleSize val="0"/>
        </c:dLbls>
        <c:marker val="1"/>
        <c:smooth val="0"/>
        <c:axId val="408232472"/>
        <c:axId val="408225024"/>
      </c:lineChart>
      <c:catAx>
        <c:axId val="408232472"/>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8225024"/>
        <c:crosses val="autoZero"/>
        <c:auto val="1"/>
        <c:lblAlgn val="ctr"/>
        <c:lblOffset val="100"/>
        <c:noMultiLvlLbl val="0"/>
      </c:catAx>
      <c:valAx>
        <c:axId val="408225024"/>
        <c:scaling>
          <c:orientation val="minMax"/>
          <c:max val="15000"/>
          <c:min val="-1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8232472"/>
        <c:crosses val="autoZero"/>
        <c:crossBetween val="between"/>
      </c:valAx>
      <c:spPr>
        <a:noFill/>
        <a:ln>
          <a:noFill/>
        </a:ln>
        <a:effectLst/>
      </c:spPr>
    </c:plotArea>
    <c:legend>
      <c:legendPos val="r"/>
      <c:legendEntry>
        <c:idx val="0"/>
        <c:delete val="1"/>
      </c:legendEntry>
      <c:layout>
        <c:manualLayout>
          <c:xMode val="edge"/>
          <c:yMode val="edge"/>
          <c:x val="0.74408681333414484"/>
          <c:y val="3.1741251093613289E-2"/>
          <c:w val="0.23374318749733949"/>
          <c:h val="0.9542930883639545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Ratepayer Assistance</a:t>
            </a:r>
          </a:p>
          <a:p>
            <a:pPr>
              <a:defRPr sz="1200"/>
            </a:pPr>
            <a:r>
              <a:rPr lang="en-US" sz="1200"/>
              <a:t>Detailed Employment Results (Jobs)</a:t>
            </a:r>
          </a:p>
        </c:rich>
      </c:tx>
      <c:layout>
        <c:manualLayout>
          <c:xMode val="edge"/>
          <c:yMode val="edge"/>
          <c:x val="0.33580810797306554"/>
          <c:y val="1.747815230961298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74386462002158"/>
          <c:y val="0.11416927991017578"/>
          <c:w val="0.61776185889670376"/>
          <c:h val="0.8032963006332855"/>
        </c:manualLayout>
      </c:layout>
      <c:barChart>
        <c:barDir val="col"/>
        <c:grouping val="stacked"/>
        <c:varyColors val="0"/>
        <c:ser>
          <c:idx val="0"/>
          <c:order val="0"/>
          <c:tx>
            <c:v>Allowance Price Impact</c:v>
          </c:tx>
          <c:spPr>
            <a:pattFill prst="wdDnDiag">
              <a:fgClr>
                <a:schemeClr val="accent5">
                  <a:lumMod val="50000"/>
                </a:schemeClr>
              </a:fgClr>
              <a:bgClr>
                <a:schemeClr val="bg1"/>
              </a:bgClr>
            </a:patt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-72.481999999999999</c:v>
                      </c:pt>
                      <c:pt idx="1">
                        <c:v>-817.45100000000002</c:v>
                      </c:pt>
                    </c:numCache>
                  </c16:filteredLitCache>
                </c:ext>
              </c:extLst>
              <c:f/>
              <c:numCache>
                <c:formatCode>General</c:formatCode>
                <c:ptCount val="9"/>
                <c:pt idx="0">
                  <c:v>-1715.941</c:v>
                </c:pt>
                <c:pt idx="1">
                  <c:v>-2033.1590000000001</c:v>
                </c:pt>
                <c:pt idx="2">
                  <c:v>-2177.1779999999999</c:v>
                </c:pt>
                <c:pt idx="3">
                  <c:v>-2199.6869999999999</c:v>
                </c:pt>
                <c:pt idx="4">
                  <c:v>-2180.9650000000001</c:v>
                </c:pt>
                <c:pt idx="5">
                  <c:v>-2145.6550000000002</c:v>
                </c:pt>
                <c:pt idx="6">
                  <c:v>-2115.703</c:v>
                </c:pt>
                <c:pt idx="7">
                  <c:v>-1719.836</c:v>
                </c:pt>
                <c:pt idx="8">
                  <c:v>-1238.7929999999999</c:v>
                </c:pt>
              </c:numCache>
            </c:numRef>
          </c:val>
          <c:extLst>
            <c:ext xmlns:c16="http://schemas.microsoft.com/office/drawing/2014/chart" uri="{C3380CC4-5D6E-409C-BE32-E72D297353CC}">
              <c16:uniqueId val="{00000000-6E32-46F2-831A-693287ABE6C7}"/>
            </c:ext>
          </c:extLst>
        </c:ser>
        <c:ser>
          <c:idx val="1"/>
          <c:order val="1"/>
          <c:tx>
            <c:v>Price Suppression</c:v>
          </c:tx>
          <c:spPr>
            <a:solidFill>
              <a:srgbClr val="FF0000"/>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-4.4829999999999997</c:v>
                      </c:pt>
                      <c:pt idx="1">
                        <c:v>7.4850000000000003</c:v>
                      </c:pt>
                    </c:numCache>
                  </c16:filteredLitCache>
                </c:ext>
              </c:extLst>
              <c:f/>
              <c:numCache>
                <c:formatCode>General</c:formatCode>
                <c:ptCount val="9"/>
                <c:pt idx="0">
                  <c:v>23.074999999999999</c:v>
                </c:pt>
                <c:pt idx="1">
                  <c:v>60.064</c:v>
                </c:pt>
                <c:pt idx="2">
                  <c:v>101.664</c:v>
                </c:pt>
                <c:pt idx="3">
                  <c:v>142.83799999999999</c:v>
                </c:pt>
                <c:pt idx="4">
                  <c:v>184.31200000000001</c:v>
                </c:pt>
                <c:pt idx="5">
                  <c:v>222.982</c:v>
                </c:pt>
                <c:pt idx="6">
                  <c:v>258.75099999999998</c:v>
                </c:pt>
                <c:pt idx="7">
                  <c:v>484.03100000000001</c:v>
                </c:pt>
                <c:pt idx="8">
                  <c:v>749.43100000000004</c:v>
                </c:pt>
              </c:numCache>
            </c:numRef>
          </c:val>
          <c:extLst>
            <c:ext xmlns:c16="http://schemas.microsoft.com/office/drawing/2014/chart" uri="{C3380CC4-5D6E-409C-BE32-E72D297353CC}">
              <c16:uniqueId val="{00000001-6E32-46F2-831A-693287ABE6C7}"/>
            </c:ext>
          </c:extLst>
        </c:ser>
        <c:ser>
          <c:idx val="2"/>
          <c:order val="2"/>
          <c:tx>
            <c:v>Avoided Distribution Costs</c:v>
          </c:tx>
          <c:spPr>
            <a:solidFill>
              <a:srgbClr val="00B050"/>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30.7</c:v>
                </c:pt>
                <c:pt idx="1">
                  <c:v>69.293000000000006</c:v>
                </c:pt>
                <c:pt idx="2">
                  <c:v>110.67</c:v>
                </c:pt>
                <c:pt idx="3">
                  <c:v>151.53899999999999</c:v>
                </c:pt>
                <c:pt idx="4">
                  <c:v>186.16</c:v>
                </c:pt>
                <c:pt idx="5">
                  <c:v>213.25800000000001</c:v>
                </c:pt>
                <c:pt idx="6">
                  <c:v>232.65100000000001</c:v>
                </c:pt>
                <c:pt idx="7">
                  <c:v>248.68700000000001</c:v>
                </c:pt>
                <c:pt idx="8">
                  <c:v>261.065</c:v>
                </c:pt>
              </c:numCache>
            </c:numRef>
          </c:val>
          <c:extLst>
            <c:ext xmlns:c16="http://schemas.microsoft.com/office/drawing/2014/chart" uri="{C3380CC4-5D6E-409C-BE32-E72D297353CC}">
              <c16:uniqueId val="{00000002-6E32-46F2-831A-693287ABE6C7}"/>
            </c:ext>
          </c:extLst>
        </c:ser>
        <c:ser>
          <c:idx val="3"/>
          <c:order val="3"/>
          <c:tx>
            <c:v>Revenue Decoupling</c:v>
          </c:tx>
          <c:spPr>
            <a:pattFill prst="wdDnDiag">
              <a:fgClr>
                <a:srgbClr val="00B0F0"/>
              </a:fgClr>
              <a:bgClr>
                <a:schemeClr val="bg1"/>
              </a:bgClr>
            </a:patt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0</c:v>
                </c:pt>
                <c:pt idx="1">
                  <c:v>0</c:v>
                </c:pt>
                <c:pt idx="2">
                  <c:v>0</c:v>
                </c:pt>
                <c:pt idx="3">
                  <c:v>-372.25299999999999</c:v>
                </c:pt>
                <c:pt idx="4">
                  <c:v>-470.30799999999999</c:v>
                </c:pt>
                <c:pt idx="5">
                  <c:v>-511.28899999999999</c:v>
                </c:pt>
                <c:pt idx="6">
                  <c:v>-512.56600000000003</c:v>
                </c:pt>
                <c:pt idx="7">
                  <c:v>-650.24400000000003</c:v>
                </c:pt>
                <c:pt idx="8">
                  <c:v>-663.1</c:v>
                </c:pt>
              </c:numCache>
            </c:numRef>
          </c:val>
          <c:extLst>
            <c:ext xmlns:c16="http://schemas.microsoft.com/office/drawing/2014/chart" uri="{C3380CC4-5D6E-409C-BE32-E72D297353CC}">
              <c16:uniqueId val="{00000003-6E32-46F2-831A-693287ABE6C7}"/>
            </c:ext>
          </c:extLst>
        </c:ser>
        <c:ser>
          <c:idx val="4"/>
          <c:order val="4"/>
          <c:tx>
            <c:v>Electricity Bill Savings</c:v>
          </c:tx>
          <c:spPr>
            <a:solidFill>
              <a:schemeClr val="accent6"/>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186.61099999999999</c:v>
                </c:pt>
                <c:pt idx="1">
                  <c:v>396.99900000000002</c:v>
                </c:pt>
                <c:pt idx="2">
                  <c:v>625.83500000000004</c:v>
                </c:pt>
                <c:pt idx="3">
                  <c:v>863.63300000000004</c:v>
                </c:pt>
                <c:pt idx="4">
                  <c:v>1071.989</c:v>
                </c:pt>
                <c:pt idx="5">
                  <c:v>1249.096</c:v>
                </c:pt>
                <c:pt idx="6">
                  <c:v>1390.3050000000001</c:v>
                </c:pt>
                <c:pt idx="7">
                  <c:v>1496.556</c:v>
                </c:pt>
                <c:pt idx="8">
                  <c:v>1586.1379999999999</c:v>
                </c:pt>
              </c:numCache>
            </c:numRef>
          </c:val>
          <c:extLst>
            <c:ext xmlns:c16="http://schemas.microsoft.com/office/drawing/2014/chart" uri="{C3380CC4-5D6E-409C-BE32-E72D297353CC}">
              <c16:uniqueId val="{00000004-6E32-46F2-831A-693287ABE6C7}"/>
            </c:ext>
          </c:extLst>
        </c:ser>
        <c:ser>
          <c:idx val="5"/>
          <c:order val="5"/>
          <c:tx>
            <c:v>Generator/Utility Revenue Impacts</c:v>
          </c:tx>
          <c:spPr>
            <a:solidFill>
              <a:srgbClr val="7030A0"/>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5.2480000000000002</c:v>
                      </c:pt>
                      <c:pt idx="1">
                        <c:v>25.63</c:v>
                      </c:pt>
                    </c:numCache>
                  </c16:filteredLitCache>
                </c:ext>
              </c:extLst>
              <c:f/>
              <c:numCache>
                <c:formatCode>General</c:formatCode>
                <c:ptCount val="9"/>
                <c:pt idx="0">
                  <c:v>66.040999999999997</c:v>
                </c:pt>
                <c:pt idx="1">
                  <c:v>75.825999999999993</c:v>
                </c:pt>
                <c:pt idx="2">
                  <c:v>77.534999999999997</c:v>
                </c:pt>
                <c:pt idx="3">
                  <c:v>74.66</c:v>
                </c:pt>
                <c:pt idx="4">
                  <c:v>69.44</c:v>
                </c:pt>
                <c:pt idx="5">
                  <c:v>63.25</c:v>
                </c:pt>
                <c:pt idx="6">
                  <c:v>57.225999999999999</c:v>
                </c:pt>
                <c:pt idx="7">
                  <c:v>8.218</c:v>
                </c:pt>
                <c:pt idx="8">
                  <c:v>-54.826999999999998</c:v>
                </c:pt>
              </c:numCache>
            </c:numRef>
          </c:val>
          <c:extLst>
            <c:ext xmlns:c16="http://schemas.microsoft.com/office/drawing/2014/chart" uri="{C3380CC4-5D6E-409C-BE32-E72D297353CC}">
              <c16:uniqueId val="{00000005-6E32-46F2-831A-693287ABE6C7}"/>
            </c:ext>
          </c:extLst>
        </c:ser>
        <c:ser>
          <c:idx val="6"/>
          <c:order val="6"/>
          <c:tx>
            <c:v>Electric Energy Efficiency</c:v>
          </c:tx>
          <c:spPr>
            <a:solidFill>
              <a:schemeClr val="accent4"/>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1021.515</c:v>
                </c:pt>
                <c:pt idx="1">
                  <c:v>862.74300000000005</c:v>
                </c:pt>
                <c:pt idx="2">
                  <c:v>758.06399999999996</c:v>
                </c:pt>
                <c:pt idx="3">
                  <c:v>659.78700000000003</c:v>
                </c:pt>
                <c:pt idx="4">
                  <c:v>455.09100000000001</c:v>
                </c:pt>
                <c:pt idx="5">
                  <c:v>293.38200000000001</c:v>
                </c:pt>
                <c:pt idx="6">
                  <c:v>165.52799999999999</c:v>
                </c:pt>
                <c:pt idx="7">
                  <c:v>144.91</c:v>
                </c:pt>
                <c:pt idx="8">
                  <c:v>126.968</c:v>
                </c:pt>
              </c:numCache>
            </c:numRef>
          </c:val>
          <c:extLst>
            <c:ext xmlns:c16="http://schemas.microsoft.com/office/drawing/2014/chart" uri="{C3380CC4-5D6E-409C-BE32-E72D297353CC}">
              <c16:uniqueId val="{00000006-6E32-46F2-831A-693287ABE6C7}"/>
            </c:ext>
          </c:extLst>
        </c:ser>
        <c:ser>
          <c:idx val="7"/>
          <c:order val="7"/>
          <c:tx>
            <c:v>Fossil Fuel Energy Efficiency</c:v>
          </c:tx>
          <c:spPr>
            <a:solidFill>
              <a:schemeClr val="accent2"/>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307.38299999999998</c:v>
                </c:pt>
                <c:pt idx="1">
                  <c:v>254.899</c:v>
                </c:pt>
                <c:pt idx="2">
                  <c:v>222.33799999999999</c:v>
                </c:pt>
                <c:pt idx="3">
                  <c:v>193.523</c:v>
                </c:pt>
                <c:pt idx="4">
                  <c:v>133.88499999999999</c:v>
                </c:pt>
                <c:pt idx="5">
                  <c:v>89.332999999999998</c:v>
                </c:pt>
                <c:pt idx="6">
                  <c:v>55.430999999999997</c:v>
                </c:pt>
                <c:pt idx="7">
                  <c:v>54.356999999999999</c:v>
                </c:pt>
                <c:pt idx="8">
                  <c:v>53.567999999999998</c:v>
                </c:pt>
              </c:numCache>
            </c:numRef>
          </c:val>
          <c:extLst>
            <c:ext xmlns:c16="http://schemas.microsoft.com/office/drawing/2014/chart" uri="{C3380CC4-5D6E-409C-BE32-E72D297353CC}">
              <c16:uniqueId val="{00000007-6E32-46F2-831A-693287ABE6C7}"/>
            </c:ext>
          </c:extLst>
        </c:ser>
        <c:ser>
          <c:idx val="8"/>
          <c:order val="8"/>
          <c:tx>
            <c:v>Clean and Renewable Energy</c:v>
          </c:tx>
          <c:spPr>
            <a:solidFill>
              <a:schemeClr val="accent1"/>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96.221000000000004</c:v>
                      </c:pt>
                    </c:numCache>
                  </c16:filteredLitCache>
                </c:ext>
              </c:extLst>
              <c:f/>
              <c:numCache>
                <c:formatCode>General</c:formatCode>
                <c:ptCount val="9"/>
                <c:pt idx="0">
                  <c:v>91.566000000000003</c:v>
                </c:pt>
                <c:pt idx="1">
                  <c:v>2305.0709999999999</c:v>
                </c:pt>
                <c:pt idx="2">
                  <c:v>2342.5030000000002</c:v>
                </c:pt>
                <c:pt idx="3">
                  <c:v>2325.4209999999994</c:v>
                </c:pt>
                <c:pt idx="4">
                  <c:v>1244.806</c:v>
                </c:pt>
                <c:pt idx="5">
                  <c:v>1099.6859999999999</c:v>
                </c:pt>
                <c:pt idx="6">
                  <c:v>962.04799999999989</c:v>
                </c:pt>
                <c:pt idx="7">
                  <c:v>652.55300000000011</c:v>
                </c:pt>
                <c:pt idx="8">
                  <c:v>569.66300000000001</c:v>
                </c:pt>
              </c:numCache>
            </c:numRef>
          </c:val>
          <c:extLst>
            <c:ext xmlns:c16="http://schemas.microsoft.com/office/drawing/2014/chart" uri="{C3380CC4-5D6E-409C-BE32-E72D297353CC}">
              <c16:uniqueId val="{00000008-6E32-46F2-831A-693287ABE6C7}"/>
            </c:ext>
          </c:extLst>
        </c:ser>
        <c:ser>
          <c:idx val="9"/>
          <c:order val="9"/>
          <c:tx>
            <c:v>Fossil Sector Impacts</c:v>
          </c:tx>
          <c:spPr>
            <a:pattFill prst="wdDnDiag">
              <a:fgClr>
                <a:schemeClr val="accent2">
                  <a:lumMod val="50000"/>
                </a:schemeClr>
              </a:fgClr>
              <a:bgClr>
                <a:schemeClr val="bg1"/>
              </a:bgClr>
            </a:patt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300</c:v>
                      </c:pt>
                      <c:pt idx="1">
                        <c:v>-2873</c:v>
                      </c:pt>
                    </c:numCache>
                  </c16:filteredLitCache>
                </c:ext>
              </c:extLst>
              <c:f/>
              <c:numCache>
                <c:formatCode>General</c:formatCode>
                <c:ptCount val="9"/>
                <c:pt idx="0">
                  <c:v>-3256</c:v>
                </c:pt>
                <c:pt idx="1">
                  <c:v>-3576</c:v>
                </c:pt>
                <c:pt idx="2">
                  <c:v>-3593</c:v>
                </c:pt>
                <c:pt idx="3">
                  <c:v>-3488</c:v>
                </c:pt>
                <c:pt idx="4">
                  <c:v>-3390</c:v>
                </c:pt>
                <c:pt idx="5">
                  <c:v>-3222</c:v>
                </c:pt>
                <c:pt idx="6">
                  <c:v>-3066</c:v>
                </c:pt>
                <c:pt idx="7">
                  <c:v>-1725</c:v>
                </c:pt>
                <c:pt idx="8">
                  <c:v>-1454</c:v>
                </c:pt>
              </c:numCache>
            </c:numRef>
          </c:val>
          <c:extLst>
            <c:ext xmlns:c16="http://schemas.microsoft.com/office/drawing/2014/chart" uri="{C3380CC4-5D6E-409C-BE32-E72D297353CC}">
              <c16:uniqueId val="{00000009-6E32-46F2-831A-693287ABE6C7}"/>
            </c:ext>
          </c:extLst>
        </c:ser>
        <c:ser>
          <c:idx val="10"/>
          <c:order val="10"/>
          <c:tx>
            <c:v>GHG Abatement - Tport &amp; R&amp;D</c:v>
          </c:tx>
          <c:spPr>
            <a:solidFill>
              <a:schemeClr val="bg1">
                <a:lumMod val="50000"/>
              </a:schemeClr>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0.998</c:v>
                      </c:pt>
                    </c:numCache>
                  </c16:filteredLitCache>
                </c:ext>
              </c:extLst>
              <c:f/>
              <c:numCache>
                <c:formatCode>General</c:formatCode>
                <c:ptCount val="9"/>
                <c:pt idx="0">
                  <c:v>127.589</c:v>
                </c:pt>
                <c:pt idx="1">
                  <c:v>118.414</c:v>
                </c:pt>
                <c:pt idx="2">
                  <c:v>120.679</c:v>
                </c:pt>
                <c:pt idx="3">
                  <c:v>126.809</c:v>
                </c:pt>
                <c:pt idx="4">
                  <c:v>120.652</c:v>
                </c:pt>
                <c:pt idx="5">
                  <c:v>119.04</c:v>
                </c:pt>
                <c:pt idx="6">
                  <c:v>119.985</c:v>
                </c:pt>
                <c:pt idx="7">
                  <c:v>131.965</c:v>
                </c:pt>
                <c:pt idx="8">
                  <c:v>141.92099999999999</c:v>
                </c:pt>
              </c:numCache>
            </c:numRef>
          </c:val>
          <c:extLst>
            <c:ext xmlns:c16="http://schemas.microsoft.com/office/drawing/2014/chart" uri="{C3380CC4-5D6E-409C-BE32-E72D297353CC}">
              <c16:uniqueId val="{0000000A-6E32-46F2-831A-693287ABE6C7}"/>
            </c:ext>
          </c:extLst>
        </c:ser>
        <c:ser>
          <c:idx val="11"/>
          <c:order val="11"/>
          <c:tx>
            <c:v>Admin</c:v>
          </c:tx>
          <c:spPr>
            <a:solidFill>
              <a:schemeClr val="tx1"/>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71.468999999999994</c:v>
                </c:pt>
                <c:pt idx="1">
                  <c:v>70.212000000000003</c:v>
                </c:pt>
                <c:pt idx="2">
                  <c:v>69.706999999999994</c:v>
                </c:pt>
                <c:pt idx="3">
                  <c:v>67.762</c:v>
                </c:pt>
                <c:pt idx="4">
                  <c:v>56.576000000000001</c:v>
                </c:pt>
                <c:pt idx="5">
                  <c:v>46.076000000000001</c:v>
                </c:pt>
                <c:pt idx="6">
                  <c:v>36.301000000000002</c:v>
                </c:pt>
                <c:pt idx="7">
                  <c:v>33.527999999999999</c:v>
                </c:pt>
                <c:pt idx="8">
                  <c:v>31.125</c:v>
                </c:pt>
              </c:numCache>
            </c:numRef>
          </c:val>
          <c:extLst>
            <c:ext xmlns:c16="http://schemas.microsoft.com/office/drawing/2014/chart" uri="{C3380CC4-5D6E-409C-BE32-E72D297353CC}">
              <c16:uniqueId val="{0000000B-6E32-46F2-831A-693287ABE6C7}"/>
            </c:ext>
          </c:extLst>
        </c:ser>
        <c:ser>
          <c:idx val="14"/>
          <c:order val="12"/>
          <c:tx>
            <c:v>Bill Assistance</c:v>
          </c:tx>
          <c:spPr>
            <a:solidFill>
              <a:schemeClr val="bg1">
                <a:lumMod val="85000"/>
              </a:schemeClr>
            </a:solidFill>
            <a:ln>
              <a:noFill/>
            </a:ln>
            <a:effectLst/>
          </c:spPr>
          <c:invertIfNegative val="0"/>
          <c:cat>
            <c:strLit>
              <c:ptCount val="9"/>
              <c:pt idx="0">
                <c:v>2022</c:v>
              </c:pt>
              <c:pt idx="1">
                <c:v>2023</c:v>
              </c:pt>
              <c:pt idx="2">
                <c:v>2024</c:v>
              </c:pt>
              <c:pt idx="3">
                <c:v>2025</c:v>
              </c:pt>
              <c:pt idx="4">
                <c:v>2026</c:v>
              </c:pt>
              <c:pt idx="5">
                <c:v>2027</c:v>
              </c:pt>
              <c:pt idx="6">
                <c:v>2028</c:v>
              </c:pt>
              <c:pt idx="7">
                <c:v>2029</c:v>
              </c:pt>
              <c:pt idx="8">
                <c:v>2030</c:v>
              </c:pt>
              <c:extLst>
                <c:ext xmlns:c15="http://schemas.microsoft.com/office/drawing/2012/chart" uri="{02D57815-91ED-43cb-92C2-25804820EDAC}">
                  <c15:autoCat val="1"/>
                </c:ext>
              </c:extLst>
            </c:strLit>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9"/>
                <c:pt idx="0">
                  <c:v>961.46199999999999</c:v>
                </c:pt>
                <c:pt idx="1">
                  <c:v>970.19200000000001</c:v>
                </c:pt>
                <c:pt idx="2">
                  <c:v>975.45799999999997</c:v>
                </c:pt>
                <c:pt idx="3">
                  <c:v>953.197</c:v>
                </c:pt>
                <c:pt idx="4">
                  <c:v>803.13900000000001</c:v>
                </c:pt>
                <c:pt idx="5">
                  <c:v>655.30999999999995</c:v>
                </c:pt>
                <c:pt idx="6">
                  <c:v>516.78899999999999</c:v>
                </c:pt>
                <c:pt idx="7">
                  <c:v>469.14600000000002</c:v>
                </c:pt>
                <c:pt idx="8">
                  <c:v>428.82900000000001</c:v>
                </c:pt>
              </c:numCache>
            </c:numRef>
          </c:val>
          <c:extLst>
            <c:ext xmlns:c16="http://schemas.microsoft.com/office/drawing/2014/chart" uri="{C3380CC4-5D6E-409C-BE32-E72D297353CC}">
              <c16:uniqueId val="{0000000C-6E32-46F2-831A-693287ABE6C7}"/>
            </c:ext>
          </c:extLst>
        </c:ser>
        <c:ser>
          <c:idx val="13"/>
          <c:order val="14"/>
          <c:tx>
            <c:v>Net</c:v>
          </c:tx>
          <c:spPr>
            <a:no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229</c:v>
                      </c:pt>
                      <c:pt idx="1">
                        <c:v>-3560</c:v>
                      </c:pt>
                    </c:numCache>
                  </c16:filteredLitCache>
                </c:ext>
              </c:extLst>
              <c:f/>
              <c:numCache>
                <c:formatCode>General</c:formatCode>
                <c:ptCount val="9"/>
                <c:pt idx="0">
                  <c:v>-2085</c:v>
                </c:pt>
                <c:pt idx="1">
                  <c:v>-428</c:v>
                </c:pt>
                <c:pt idx="2">
                  <c:v>-369</c:v>
                </c:pt>
                <c:pt idx="3">
                  <c:v>-500</c:v>
                </c:pt>
                <c:pt idx="4">
                  <c:v>-1716</c:v>
                </c:pt>
                <c:pt idx="5">
                  <c:v>-1829</c:v>
                </c:pt>
                <c:pt idx="6">
                  <c:v>-1901</c:v>
                </c:pt>
                <c:pt idx="7">
                  <c:v>-378</c:v>
                </c:pt>
                <c:pt idx="8">
                  <c:v>528</c:v>
                </c:pt>
              </c:numCache>
            </c:numRef>
          </c:val>
          <c:extLst>
            <c:ext xmlns:c16="http://schemas.microsoft.com/office/drawing/2014/chart" uri="{C3380CC4-5D6E-409C-BE32-E72D297353CC}">
              <c16:uniqueId val="{0000000D-6E32-46F2-831A-693287ABE6C7}"/>
            </c:ext>
          </c:extLst>
        </c:ser>
        <c:dLbls>
          <c:showLegendKey val="0"/>
          <c:showVal val="0"/>
          <c:showCatName val="0"/>
          <c:showSerName val="0"/>
          <c:showPercent val="0"/>
          <c:showBubbleSize val="0"/>
        </c:dLbls>
        <c:gapWidth val="150"/>
        <c:overlap val="100"/>
        <c:axId val="408232472"/>
        <c:axId val="408225024"/>
      </c:barChart>
      <c:lineChart>
        <c:grouping val="standard"/>
        <c:varyColors val="0"/>
        <c:ser>
          <c:idx val="12"/>
          <c:order val="13"/>
          <c:tx>
            <c:v>Net</c:v>
          </c:tx>
          <c:spPr>
            <a:ln w="28575" cap="rnd">
              <a:solidFill>
                <a:schemeClr val="tx1"/>
              </a:solidFill>
              <a:prstDash val="dash"/>
              <a:round/>
            </a:ln>
            <a:effectLst/>
          </c:spPr>
          <c:marker>
            <c:symbol val="none"/>
          </c:marker>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229</c:v>
                      </c:pt>
                      <c:pt idx="1">
                        <c:v>-3560</c:v>
                      </c:pt>
                    </c:numCache>
                  </c16:filteredLitCache>
                </c:ext>
              </c:extLst>
              <c:f/>
              <c:numCache>
                <c:formatCode>General</c:formatCode>
                <c:ptCount val="9"/>
                <c:pt idx="0">
                  <c:v>-2085</c:v>
                </c:pt>
                <c:pt idx="1">
                  <c:v>-428</c:v>
                </c:pt>
                <c:pt idx="2">
                  <c:v>-369</c:v>
                </c:pt>
                <c:pt idx="3">
                  <c:v>-500</c:v>
                </c:pt>
                <c:pt idx="4">
                  <c:v>-1716</c:v>
                </c:pt>
                <c:pt idx="5">
                  <c:v>-1829</c:v>
                </c:pt>
                <c:pt idx="6">
                  <c:v>-1901</c:v>
                </c:pt>
                <c:pt idx="7">
                  <c:v>-378</c:v>
                </c:pt>
                <c:pt idx="8">
                  <c:v>528</c:v>
                </c:pt>
              </c:numCache>
            </c:numRef>
          </c:val>
          <c:smooth val="0"/>
          <c:extLst>
            <c:ext xmlns:c16="http://schemas.microsoft.com/office/drawing/2014/chart" uri="{C3380CC4-5D6E-409C-BE32-E72D297353CC}">
              <c16:uniqueId val="{0000000E-6E32-46F2-831A-693287ABE6C7}"/>
            </c:ext>
          </c:extLst>
        </c:ser>
        <c:dLbls>
          <c:showLegendKey val="0"/>
          <c:showVal val="0"/>
          <c:showCatName val="0"/>
          <c:showSerName val="0"/>
          <c:showPercent val="0"/>
          <c:showBubbleSize val="0"/>
        </c:dLbls>
        <c:marker val="1"/>
        <c:smooth val="0"/>
        <c:axId val="408232472"/>
        <c:axId val="408225024"/>
      </c:lineChart>
      <c:catAx>
        <c:axId val="408232472"/>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8225024"/>
        <c:crosses val="autoZero"/>
        <c:auto val="1"/>
        <c:lblAlgn val="ctr"/>
        <c:lblOffset val="100"/>
        <c:noMultiLvlLbl val="0"/>
      </c:catAx>
      <c:valAx>
        <c:axId val="408225024"/>
        <c:scaling>
          <c:orientation val="minMax"/>
          <c:max val="15000"/>
          <c:min val="-1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8232472"/>
        <c:crosses val="autoZero"/>
        <c:crossBetween val="between"/>
      </c:valAx>
      <c:spPr>
        <a:noFill/>
        <a:ln>
          <a:noFill/>
        </a:ln>
        <a:effectLst/>
      </c:spPr>
    </c:plotArea>
    <c:legend>
      <c:legendPos val="r"/>
      <c:legendEntry>
        <c:idx val="0"/>
        <c:delete val="1"/>
      </c:legendEntry>
      <c:layout>
        <c:manualLayout>
          <c:xMode val="edge"/>
          <c:yMode val="edge"/>
          <c:x val="0.74408681333414484"/>
          <c:y val="8.1741341839144471E-2"/>
          <c:w val="0.24777654746281716"/>
          <c:h val="0.901746062992126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Sectoral Employment Results - General Fund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239658329862416E-2"/>
          <c:y val="0.14788676236044657"/>
          <c:w val="0.57841273461724085"/>
          <c:h val="0.82469860226801794"/>
        </c:manualLayout>
      </c:layout>
      <c:barChart>
        <c:barDir val="col"/>
        <c:grouping val="stacked"/>
        <c:varyColors val="0"/>
        <c:ser>
          <c:idx val="2"/>
          <c:order val="1"/>
          <c:tx>
            <c:v>Resource Extraction</c:v>
          </c:tx>
          <c:spPr>
            <a:solidFill>
              <a:srgbClr val="FC8D62"/>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10.000000000000002</c:v>
                      </c:pt>
                      <c:pt idx="1">
                        <c:v>-324</c:v>
                      </c:pt>
                    </c:numCache>
                  </c16:filteredLitCache>
                </c:ext>
              </c:extLst>
              <c:f/>
              <c:numCache>
                <c:formatCode>General</c:formatCode>
                <c:ptCount val="9"/>
                <c:pt idx="0">
                  <c:v>-324.01764595211483</c:v>
                </c:pt>
                <c:pt idx="1">
                  <c:v>-240.47705322458992</c:v>
                </c:pt>
                <c:pt idx="2">
                  <c:v>-237.49549054153499</c:v>
                </c:pt>
                <c:pt idx="3">
                  <c:v>-232.37018153286519</c:v>
                </c:pt>
                <c:pt idx="4">
                  <c:v>-273.17378975682954</c:v>
                </c:pt>
                <c:pt idx="5">
                  <c:v>-270.87565866698674</c:v>
                </c:pt>
                <c:pt idx="6">
                  <c:v>-268.42053404238726</c:v>
                </c:pt>
                <c:pt idx="7">
                  <c:v>-128.48625266463145</c:v>
                </c:pt>
                <c:pt idx="8">
                  <c:v>-124.23914027519656</c:v>
                </c:pt>
              </c:numCache>
            </c:numRef>
          </c:val>
          <c:extLst>
            <c:ext xmlns:c16="http://schemas.microsoft.com/office/drawing/2014/chart" uri="{C3380CC4-5D6E-409C-BE32-E72D297353CC}">
              <c16:uniqueId val="{00000000-D0E8-4C4F-97A0-283E21D94CBB}"/>
            </c:ext>
          </c:extLst>
        </c:ser>
        <c:ser>
          <c:idx val="3"/>
          <c:order val="2"/>
          <c:tx>
            <c:v>Construction</c:v>
          </c:tx>
          <c:spPr>
            <a:solidFill>
              <a:srgbClr val="66C2A5"/>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56</c:v>
                      </c:pt>
                      <c:pt idx="1">
                        <c:v>-700</c:v>
                      </c:pt>
                    </c:numCache>
                  </c16:filteredLitCache>
                </c:ext>
              </c:extLst>
              <c:f/>
              <c:numCache>
                <c:formatCode>General</c:formatCode>
                <c:ptCount val="9"/>
                <c:pt idx="0">
                  <c:v>-709</c:v>
                </c:pt>
                <c:pt idx="1">
                  <c:v>-527</c:v>
                </c:pt>
                <c:pt idx="2">
                  <c:v>-468</c:v>
                </c:pt>
                <c:pt idx="3">
                  <c:v>-369</c:v>
                </c:pt>
                <c:pt idx="4">
                  <c:v>-480</c:v>
                </c:pt>
                <c:pt idx="5">
                  <c:v>-402</c:v>
                </c:pt>
                <c:pt idx="6">
                  <c:v>-321</c:v>
                </c:pt>
                <c:pt idx="7">
                  <c:v>90</c:v>
                </c:pt>
                <c:pt idx="8">
                  <c:v>412</c:v>
                </c:pt>
              </c:numCache>
            </c:numRef>
          </c:val>
          <c:extLst>
            <c:ext xmlns:c16="http://schemas.microsoft.com/office/drawing/2014/chart" uri="{C3380CC4-5D6E-409C-BE32-E72D297353CC}">
              <c16:uniqueId val="{00000001-D0E8-4C4F-97A0-283E21D94CBB}"/>
            </c:ext>
          </c:extLst>
        </c:ser>
        <c:ser>
          <c:idx val="4"/>
          <c:order val="3"/>
          <c:tx>
            <c:v>Manufacturing</c:v>
          </c:tx>
          <c:spPr>
            <a:solidFill>
              <a:srgbClr val="8DA0CB"/>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5</c:v>
                      </c:pt>
                      <c:pt idx="1">
                        <c:v>-123</c:v>
                      </c:pt>
                    </c:numCache>
                  </c16:filteredLitCache>
                </c:ext>
              </c:extLst>
              <c:f/>
              <c:numCache>
                <c:formatCode>0</c:formatCode>
                <c:ptCount val="9"/>
                <c:pt idx="0">
                  <c:v>-121.00000000000001</c:v>
                </c:pt>
                <c:pt idx="1">
                  <c:v>24.999999999999993</c:v>
                </c:pt>
                <c:pt idx="2">
                  <c:v>17.999999999999989</c:v>
                </c:pt>
                <c:pt idx="3">
                  <c:v>13.000000000000005</c:v>
                </c:pt>
                <c:pt idx="4">
                  <c:v>-68</c:v>
                </c:pt>
                <c:pt idx="5">
                  <c:v>-65</c:v>
                </c:pt>
                <c:pt idx="6">
                  <c:v>-63</c:v>
                </c:pt>
                <c:pt idx="7">
                  <c:v>-17.999999999999996</c:v>
                </c:pt>
                <c:pt idx="8">
                  <c:v>13.000000000000004</c:v>
                </c:pt>
              </c:numCache>
            </c:numRef>
          </c:val>
          <c:extLst>
            <c:ext xmlns:c16="http://schemas.microsoft.com/office/drawing/2014/chart" uri="{C3380CC4-5D6E-409C-BE32-E72D297353CC}">
              <c16:uniqueId val="{00000002-D0E8-4C4F-97A0-283E21D94CBB}"/>
            </c:ext>
          </c:extLst>
        </c:ser>
        <c:ser>
          <c:idx val="5"/>
          <c:order val="4"/>
          <c:tx>
            <c:v>Retail and Wholesale</c:v>
          </c:tx>
          <c:spPr>
            <a:solidFill>
              <a:srgbClr val="E78AC3"/>
            </a:solidFill>
            <a:ln>
              <a:noFill/>
            </a:ln>
            <a:effectLst/>
          </c:spPr>
          <c:invertIfNegative val="0"/>
          <c:cat>
            <c:strLit>
              <c:ptCount val="9"/>
              <c:pt idx="0">
                <c:v>2022</c:v>
              </c:pt>
              <c:pt idx="1">
                <c:v>2023</c:v>
              </c:pt>
              <c:pt idx="2">
                <c:v>2024</c:v>
              </c:pt>
              <c:pt idx="3">
                <c:v>2025</c:v>
              </c:pt>
              <c:pt idx="4">
                <c:v>2026</c:v>
              </c:pt>
              <c:pt idx="5">
                <c:v>2027</c:v>
              </c:pt>
              <c:pt idx="6">
                <c:v>2028</c:v>
              </c:pt>
              <c:pt idx="7">
                <c:v>2029</c:v>
              </c:pt>
              <c:pt idx="8">
                <c:v>2030</c:v>
              </c:pt>
              <c:extLst>
                <c:ext xmlns:c15="http://schemas.microsoft.com/office/drawing/2012/chart" uri="{02D57815-91ED-43cb-92C2-25804820EDAC}">
                  <c15:autoCat val="1"/>
                </c:ext>
              </c:extLst>
            </c:strLit>
          </c:cat>
          <c:val>
            <c:numRef>
              <c:extLst>
                <c:ext xmlns:c16="http://schemas.microsoft.com/office/drawing/2014/chart" uri="{F5D05F6E-A05E-4728-AFD3-386EB277150F}">
                  <c16:filteredLitCache>
                    <c:numCache>
                      <c:formatCode>General</c:formatCode>
                      <c:ptCount val="2"/>
                      <c:pt idx="0">
                        <c:v>34</c:v>
                      </c:pt>
                      <c:pt idx="1">
                        <c:v>-410.00000000000006</c:v>
                      </c:pt>
                    </c:numCache>
                  </c16:filteredLitCache>
                </c:ext>
              </c:extLst>
              <c:f/>
              <c:numCache>
                <c:formatCode>General</c:formatCode>
                <c:ptCount val="9"/>
                <c:pt idx="0">
                  <c:v>-462.9785104155996</c:v>
                </c:pt>
                <c:pt idx="1">
                  <c:v>-415.06665622787483</c:v>
                </c:pt>
                <c:pt idx="2">
                  <c:v>-418.24140642239695</c:v>
                </c:pt>
                <c:pt idx="3">
                  <c:v>-413.44438770516899</c:v>
                </c:pt>
                <c:pt idx="4">
                  <c:v>-457.46493410301986</c:v>
                </c:pt>
                <c:pt idx="5">
                  <c:v>-435.30906641449388</c:v>
                </c:pt>
                <c:pt idx="6">
                  <c:v>-415.9876363033199</c:v>
                </c:pt>
                <c:pt idx="7">
                  <c:v>-238.56391507894259</c:v>
                </c:pt>
                <c:pt idx="8">
                  <c:v>-148.00523716423646</c:v>
                </c:pt>
              </c:numCache>
            </c:numRef>
          </c:val>
          <c:extLst>
            <c:ext xmlns:c16="http://schemas.microsoft.com/office/drawing/2014/chart" uri="{C3380CC4-5D6E-409C-BE32-E72D297353CC}">
              <c16:uniqueId val="{00000003-D0E8-4C4F-97A0-283E21D94CBB}"/>
            </c:ext>
          </c:extLst>
        </c:ser>
        <c:ser>
          <c:idx val="6"/>
          <c:order val="5"/>
          <c:tx>
            <c:v>Transportation and Public Utilities</c:v>
          </c:tx>
          <c:spPr>
            <a:solidFill>
              <a:srgbClr val="A6D854"/>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13.000000000000002</c:v>
                      </c:pt>
                      <c:pt idx="1">
                        <c:v>-328</c:v>
                      </c:pt>
                    </c:numCache>
                  </c16:filteredLitCache>
                </c:ext>
              </c:extLst>
              <c:f/>
              <c:numCache>
                <c:formatCode>General</c:formatCode>
                <c:ptCount val="9"/>
                <c:pt idx="0">
                  <c:v>-233</c:v>
                </c:pt>
                <c:pt idx="1">
                  <c:v>-224</c:v>
                </c:pt>
                <c:pt idx="2">
                  <c:v>-228</c:v>
                </c:pt>
                <c:pt idx="3">
                  <c:v>-234</c:v>
                </c:pt>
                <c:pt idx="4">
                  <c:v>-274</c:v>
                </c:pt>
                <c:pt idx="5">
                  <c:v>-284.00000000000006</c:v>
                </c:pt>
                <c:pt idx="6">
                  <c:v>-293.00000000000006</c:v>
                </c:pt>
                <c:pt idx="7">
                  <c:v>-117</c:v>
                </c:pt>
                <c:pt idx="8">
                  <c:v>-87</c:v>
                </c:pt>
              </c:numCache>
            </c:numRef>
          </c:val>
          <c:extLst>
            <c:ext xmlns:c16="http://schemas.microsoft.com/office/drawing/2014/chart" uri="{C3380CC4-5D6E-409C-BE32-E72D297353CC}">
              <c16:uniqueId val="{00000004-D0E8-4C4F-97A0-283E21D94CBB}"/>
            </c:ext>
          </c:extLst>
        </c:ser>
        <c:ser>
          <c:idx val="7"/>
          <c:order val="6"/>
          <c:tx>
            <c:v>Finance, Insurance &amp; Real Estate</c:v>
          </c:tx>
          <c:spPr>
            <a:solidFill>
              <a:srgbClr val="FFD92F"/>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11</c:v>
                      </c:pt>
                      <c:pt idx="1">
                        <c:v>-184</c:v>
                      </c:pt>
                    </c:numCache>
                  </c16:filteredLitCache>
                </c:ext>
              </c:extLst>
              <c:f/>
              <c:numCache>
                <c:formatCode>General</c:formatCode>
                <c:ptCount val="9"/>
                <c:pt idx="0">
                  <c:v>-269.4617290275487</c:v>
                </c:pt>
                <c:pt idx="1">
                  <c:v>-238.53540742111713</c:v>
                </c:pt>
                <c:pt idx="2">
                  <c:v>-246.09248349844049</c:v>
                </c:pt>
                <c:pt idx="3">
                  <c:v>-247.80713639019118</c:v>
                </c:pt>
                <c:pt idx="4">
                  <c:v>-270.50349669074745</c:v>
                </c:pt>
                <c:pt idx="5">
                  <c:v>-255.21517055253744</c:v>
                </c:pt>
                <c:pt idx="6">
                  <c:v>-240.00272845681431</c:v>
                </c:pt>
                <c:pt idx="7">
                  <c:v>-154.21933041280877</c:v>
                </c:pt>
                <c:pt idx="8">
                  <c:v>-104.68264772177248</c:v>
                </c:pt>
              </c:numCache>
            </c:numRef>
          </c:val>
          <c:extLst>
            <c:ext xmlns:c16="http://schemas.microsoft.com/office/drawing/2014/chart" uri="{C3380CC4-5D6E-409C-BE32-E72D297353CC}">
              <c16:uniqueId val="{00000005-D0E8-4C4F-97A0-283E21D94CBB}"/>
            </c:ext>
          </c:extLst>
        </c:ser>
        <c:ser>
          <c:idx val="8"/>
          <c:order val="7"/>
          <c:tx>
            <c:v>Services</c:v>
          </c:tx>
          <c:spPr>
            <a:solidFill>
              <a:srgbClr val="E5C494"/>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87.000000000000014</c:v>
                      </c:pt>
                      <c:pt idx="1">
                        <c:v>-1200.0000000000002</c:v>
                      </c:pt>
                    </c:numCache>
                  </c16:filteredLitCache>
                </c:ext>
              </c:extLst>
              <c:f/>
              <c:numCache>
                <c:formatCode>General</c:formatCode>
                <c:ptCount val="9"/>
                <c:pt idx="0">
                  <c:v>-1524.5421146047372</c:v>
                </c:pt>
                <c:pt idx="1">
                  <c:v>-1377.9208831264184</c:v>
                </c:pt>
                <c:pt idx="2">
                  <c:v>-1407.1706195376275</c:v>
                </c:pt>
                <c:pt idx="3">
                  <c:v>-1427.3782943717747</c:v>
                </c:pt>
                <c:pt idx="4">
                  <c:v>-1575.8577794494031</c:v>
                </c:pt>
                <c:pt idx="5">
                  <c:v>-1523.6001043659819</c:v>
                </c:pt>
                <c:pt idx="6">
                  <c:v>-1472.5891011974788</c:v>
                </c:pt>
                <c:pt idx="7">
                  <c:v>-927.73050184361728</c:v>
                </c:pt>
                <c:pt idx="8">
                  <c:v>-679.07297483879461</c:v>
                </c:pt>
              </c:numCache>
            </c:numRef>
          </c:val>
          <c:extLst>
            <c:ext xmlns:c16="http://schemas.microsoft.com/office/drawing/2014/chart" uri="{C3380CC4-5D6E-409C-BE32-E72D297353CC}">
              <c16:uniqueId val="{00000006-D0E8-4C4F-97A0-283E21D94CBB}"/>
            </c:ext>
          </c:extLst>
        </c:ser>
        <c:ser>
          <c:idx val="9"/>
          <c:order val="8"/>
          <c:tx>
            <c:v>Government</c:v>
          </c:tx>
          <c:spPr>
            <a:solidFill>
              <a:srgbClr val="B3B3B3"/>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14</c:v>
                      </c:pt>
                      <c:pt idx="1">
                        <c:v>-142</c:v>
                      </c:pt>
                    </c:numCache>
                  </c16:filteredLitCache>
                </c:ext>
              </c:extLst>
              <c:f/>
              <c:numCache>
                <c:formatCode>General</c:formatCode>
                <c:ptCount val="9"/>
                <c:pt idx="0">
                  <c:v>-205</c:v>
                </c:pt>
                <c:pt idx="1">
                  <c:v>-238</c:v>
                </c:pt>
                <c:pt idx="2">
                  <c:v>-260</c:v>
                </c:pt>
                <c:pt idx="3">
                  <c:v>-275</c:v>
                </c:pt>
                <c:pt idx="4">
                  <c:v>-310</c:v>
                </c:pt>
                <c:pt idx="5">
                  <c:v>-327</c:v>
                </c:pt>
                <c:pt idx="6">
                  <c:v>-336</c:v>
                </c:pt>
                <c:pt idx="7">
                  <c:v>-270</c:v>
                </c:pt>
                <c:pt idx="8">
                  <c:v>-208</c:v>
                </c:pt>
              </c:numCache>
            </c:numRef>
          </c:val>
          <c:extLst>
            <c:ext xmlns:c16="http://schemas.microsoft.com/office/drawing/2014/chart" uri="{C3380CC4-5D6E-409C-BE32-E72D297353CC}">
              <c16:uniqueId val="{00000007-D0E8-4C4F-97A0-283E21D94CBB}"/>
            </c:ext>
          </c:extLst>
        </c:ser>
        <c:dLbls>
          <c:showLegendKey val="0"/>
          <c:showVal val="0"/>
          <c:showCatName val="0"/>
          <c:showSerName val="0"/>
          <c:showPercent val="0"/>
          <c:showBubbleSize val="0"/>
        </c:dLbls>
        <c:gapWidth val="150"/>
        <c:overlap val="100"/>
        <c:axId val="847154543"/>
        <c:axId val="116874639"/>
      </c:barChart>
      <c:lineChart>
        <c:grouping val="standard"/>
        <c:varyColors val="0"/>
        <c:ser>
          <c:idx val="1"/>
          <c:order val="0"/>
          <c:tx>
            <c:v>Net Jobs</c:v>
          </c:tx>
          <c:spPr>
            <a:ln w="28575" cap="rnd">
              <a:solidFill>
                <a:schemeClr val="bg2">
                  <a:lumMod val="50000"/>
                </a:schemeClr>
              </a:solidFill>
              <a:prstDash val="dash"/>
              <a:round/>
            </a:ln>
            <a:effectLst/>
          </c:spPr>
          <c:marker>
            <c:symbol val="none"/>
          </c:marker>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233</c:v>
                      </c:pt>
                      <c:pt idx="1">
                        <c:v>-3412</c:v>
                      </c:pt>
                    </c:numCache>
                  </c16:filteredLitCache>
                </c:ext>
              </c:extLst>
              <c:f/>
              <c:numCache>
                <c:formatCode>General</c:formatCode>
                <c:ptCount val="9"/>
                <c:pt idx="0">
                  <c:v>-3848</c:v>
                </c:pt>
                <c:pt idx="1">
                  <c:v>-3233</c:v>
                </c:pt>
                <c:pt idx="2">
                  <c:v>-3247</c:v>
                </c:pt>
                <c:pt idx="3">
                  <c:v>-3187</c:v>
                </c:pt>
                <c:pt idx="4">
                  <c:v>-3710</c:v>
                </c:pt>
                <c:pt idx="5">
                  <c:v>-3562</c:v>
                </c:pt>
                <c:pt idx="6">
                  <c:v>-3412</c:v>
                </c:pt>
                <c:pt idx="7">
                  <c:v>-1764</c:v>
                </c:pt>
                <c:pt idx="8">
                  <c:v>-925</c:v>
                </c:pt>
              </c:numCache>
            </c:numRef>
          </c:val>
          <c:smooth val="0"/>
          <c:extLst>
            <c:ext xmlns:c16="http://schemas.microsoft.com/office/drawing/2014/chart" uri="{C3380CC4-5D6E-409C-BE32-E72D297353CC}">
              <c16:uniqueId val="{00000008-D0E8-4C4F-97A0-283E21D94CBB}"/>
            </c:ext>
          </c:extLst>
        </c:ser>
        <c:dLbls>
          <c:showLegendKey val="0"/>
          <c:showVal val="0"/>
          <c:showCatName val="0"/>
          <c:showSerName val="0"/>
          <c:showPercent val="0"/>
          <c:showBubbleSize val="0"/>
        </c:dLbls>
        <c:marker val="1"/>
        <c:smooth val="0"/>
        <c:axId val="847154543"/>
        <c:axId val="116874639"/>
      </c:lineChart>
      <c:catAx>
        <c:axId val="847154543"/>
        <c:scaling>
          <c:orientation val="minMax"/>
        </c:scaling>
        <c:delete val="0"/>
        <c:axPos val="b"/>
        <c:numFmt formatCode="General" sourceLinked="1"/>
        <c:majorTickMark val="none"/>
        <c:minorTickMark val="none"/>
        <c:tickLblPos val="low"/>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874639"/>
        <c:crosses val="autoZero"/>
        <c:auto val="1"/>
        <c:lblAlgn val="ctr"/>
        <c:lblOffset val="100"/>
        <c:noMultiLvlLbl val="0"/>
      </c:catAx>
      <c:valAx>
        <c:axId val="116874639"/>
        <c:scaling>
          <c:orientation val="minMax"/>
          <c:max val="8000"/>
          <c:min val="-4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154543"/>
        <c:crosses val="autoZero"/>
        <c:crossBetween val="between"/>
      </c:valAx>
      <c:spPr>
        <a:noFill/>
        <a:ln>
          <a:noFill/>
        </a:ln>
        <a:effectLst/>
      </c:spPr>
    </c:plotArea>
    <c:legend>
      <c:legendPos val="b"/>
      <c:layout>
        <c:manualLayout>
          <c:xMode val="edge"/>
          <c:yMode val="edge"/>
          <c:x val="0.62580657424119202"/>
          <c:y val="0.11931582714840069"/>
          <c:w val="0.37419342575880787"/>
          <c:h val="0.8567607278755227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Sectoral Employment Results - Ratepayer</a:t>
            </a:r>
            <a:r>
              <a:rPr lang="en-US" baseline="0"/>
              <a:t> Assistance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239658329862416E-2"/>
          <c:y val="0.14788676236044657"/>
          <c:w val="0.57841273461724085"/>
          <c:h val="0.82469860226801794"/>
        </c:manualLayout>
      </c:layout>
      <c:barChart>
        <c:barDir val="col"/>
        <c:grouping val="stacked"/>
        <c:varyColors val="0"/>
        <c:ser>
          <c:idx val="2"/>
          <c:order val="1"/>
          <c:tx>
            <c:v>Resource Extraction</c:v>
          </c:tx>
          <c:spPr>
            <a:solidFill>
              <a:schemeClr val="accent3"/>
            </a:solidFill>
            <a:ln>
              <a:noFill/>
            </a:ln>
            <a:effectLst/>
          </c:spPr>
          <c:invertIfNegative val="0"/>
          <c:cat>
            <c:numLit>
              <c:formatCode>General</c:formatCode>
              <c:ptCount val="9"/>
              <c:pt idx="0">
                <c:v>2022</c:v>
              </c:pt>
              <c:pt idx="1">
                <c:v>2023</c:v>
              </c:pt>
              <c:pt idx="2">
                <c:v>2024</c:v>
              </c:pt>
              <c:pt idx="3">
                <c:v>2025</c:v>
              </c:pt>
              <c:pt idx="4">
                <c:v>2026</c:v>
              </c:pt>
              <c:pt idx="5">
                <c:v>2027</c:v>
              </c:pt>
              <c:pt idx="6">
                <c:v>2028</c:v>
              </c:pt>
              <c:pt idx="7">
                <c:v>2029</c:v>
              </c:pt>
              <c:pt idx="8">
                <c:v>2030</c:v>
              </c:pt>
            </c:numLit>
          </c:cat>
          <c:val>
            <c:numLit>
              <c:formatCode>General</c:formatCode>
              <c:ptCount val="11"/>
              <c:pt idx="0">
                <c:v>0</c:v>
              </c:pt>
              <c:pt idx="1">
                <c:v>9.33</c:v>
              </c:pt>
              <c:pt idx="2">
                <c:v>-315.86902919905714</c:v>
              </c:pt>
              <c:pt idx="3">
                <c:v>-228.8298378805485</c:v>
              </c:pt>
              <c:pt idx="4">
                <c:v>-225.93995128114528</c:v>
              </c:pt>
              <c:pt idx="5">
                <c:v>-223.94141844965327</c:v>
              </c:pt>
              <c:pt idx="6">
                <c:v>-271.32574996106166</c:v>
              </c:pt>
              <c:pt idx="7">
                <c:v>-273.15675582182348</c:v>
              </c:pt>
              <c:pt idx="8">
                <c:v>-275.81445174523481</c:v>
              </c:pt>
              <c:pt idx="9">
                <c:v>-140.94068687023338</c:v>
              </c:pt>
              <c:pt idx="10">
                <c:v>-140.46361078658626</c:v>
              </c:pt>
            </c:numLit>
          </c:val>
          <c:extLst>
            <c:ext xmlns:c16="http://schemas.microsoft.com/office/drawing/2014/chart" uri="{C3380CC4-5D6E-409C-BE32-E72D297353CC}">
              <c16:uniqueId val="{00000000-47CB-4621-B386-EAEC3D5F712F}"/>
            </c:ext>
          </c:extLst>
        </c:ser>
        <c:ser>
          <c:idx val="3"/>
          <c:order val="2"/>
          <c:tx>
            <c:v>Construction</c:v>
          </c:tx>
          <c:spPr>
            <a:solidFill>
              <a:schemeClr val="accent4"/>
            </a:solidFill>
            <a:ln>
              <a:noFill/>
            </a:ln>
            <a:effectLst/>
          </c:spPr>
          <c:invertIfNegative val="0"/>
          <c:cat>
            <c:numLit>
              <c:formatCode>General</c:formatCode>
              <c:ptCount val="9"/>
              <c:pt idx="0">
                <c:v>2022</c:v>
              </c:pt>
              <c:pt idx="1">
                <c:v>2023</c:v>
              </c:pt>
              <c:pt idx="2">
                <c:v>2024</c:v>
              </c:pt>
              <c:pt idx="3">
                <c:v>2025</c:v>
              </c:pt>
              <c:pt idx="4">
                <c:v>2026</c:v>
              </c:pt>
              <c:pt idx="5">
                <c:v>2027</c:v>
              </c:pt>
              <c:pt idx="6">
                <c:v>2028</c:v>
              </c:pt>
              <c:pt idx="7">
                <c:v>2029</c:v>
              </c:pt>
              <c:pt idx="8">
                <c:v>2030</c:v>
              </c:pt>
            </c:numLit>
          </c:cat>
          <c:val>
            <c:numLit>
              <c:formatCode>General</c:formatCode>
              <c:ptCount val="11"/>
              <c:pt idx="0">
                <c:v>0</c:v>
              </c:pt>
              <c:pt idx="1">
                <c:v>56.118000000000002</c:v>
              </c:pt>
              <c:pt idx="2">
                <c:v>99</c:v>
              </c:pt>
              <c:pt idx="3">
                <c:v>628</c:v>
              </c:pt>
              <c:pt idx="4">
                <c:v>710</c:v>
              </c:pt>
              <c:pt idx="5">
                <c:v>737</c:v>
              </c:pt>
              <c:pt idx="6">
                <c:v>338</c:v>
              </c:pt>
              <c:pt idx="7">
                <c:v>262</c:v>
              </c:pt>
              <c:pt idx="8">
                <c:v>212</c:v>
              </c:pt>
              <c:pt idx="9">
                <c:v>552</c:v>
              </c:pt>
              <c:pt idx="10">
                <c:v>862</c:v>
              </c:pt>
            </c:numLit>
          </c:val>
          <c:extLst>
            <c:ext xmlns:c16="http://schemas.microsoft.com/office/drawing/2014/chart" uri="{C3380CC4-5D6E-409C-BE32-E72D297353CC}">
              <c16:uniqueId val="{00000001-47CB-4621-B386-EAEC3D5F712F}"/>
            </c:ext>
          </c:extLst>
        </c:ser>
        <c:ser>
          <c:idx val="4"/>
          <c:order val="3"/>
          <c:tx>
            <c:v>Manufacturing</c:v>
          </c:tx>
          <c:spPr>
            <a:solidFill>
              <a:schemeClr val="accent5"/>
            </a:solidFill>
            <a:ln>
              <a:noFill/>
            </a:ln>
            <a:effectLst/>
          </c:spPr>
          <c:invertIfNegative val="0"/>
          <c:cat>
            <c:numLit>
              <c:formatCode>General</c:formatCode>
              <c:ptCount val="9"/>
              <c:pt idx="0">
                <c:v>2022</c:v>
              </c:pt>
              <c:pt idx="1">
                <c:v>2023</c:v>
              </c:pt>
              <c:pt idx="2">
                <c:v>2024</c:v>
              </c:pt>
              <c:pt idx="3">
                <c:v>2025</c:v>
              </c:pt>
              <c:pt idx="4">
                <c:v>2026</c:v>
              </c:pt>
              <c:pt idx="5">
                <c:v>2027</c:v>
              </c:pt>
              <c:pt idx="6">
                <c:v>2028</c:v>
              </c:pt>
              <c:pt idx="7">
                <c:v>2029</c:v>
              </c:pt>
              <c:pt idx="8">
                <c:v>2030</c:v>
              </c:pt>
            </c:numLit>
          </c:cat>
          <c:val>
            <c:numLit>
              <c:formatCode>General</c:formatCode>
              <c:ptCount val="11"/>
              <c:pt idx="0">
                <c:v>0</c:v>
              </c:pt>
              <c:pt idx="1">
                <c:v>8.6839999999999993</c:v>
              </c:pt>
              <c:pt idx="2">
                <c:v>-50.000000000000007</c:v>
              </c:pt>
              <c:pt idx="3">
                <c:v>209.99999999999997</c:v>
              </c:pt>
              <c:pt idx="4">
                <c:v>192.99999999999997</c:v>
              </c:pt>
              <c:pt idx="5">
                <c:v>173</c:v>
              </c:pt>
              <c:pt idx="6">
                <c:v>19.999999999999996</c:v>
              </c:pt>
              <c:pt idx="7">
                <c:v>13.999999999999995</c:v>
              </c:pt>
              <c:pt idx="8">
                <c:v>7.0000000000000053</c:v>
              </c:pt>
              <c:pt idx="9">
                <c:v>40.999999999999972</c:v>
              </c:pt>
              <c:pt idx="10">
                <c:v>72.999999999999972</c:v>
              </c:pt>
            </c:numLit>
          </c:val>
          <c:extLst>
            <c:ext xmlns:c16="http://schemas.microsoft.com/office/drawing/2014/chart" uri="{C3380CC4-5D6E-409C-BE32-E72D297353CC}">
              <c16:uniqueId val="{00000002-47CB-4621-B386-EAEC3D5F712F}"/>
            </c:ext>
          </c:extLst>
        </c:ser>
        <c:ser>
          <c:idx val="5"/>
          <c:order val="4"/>
          <c:tx>
            <c:v>Retail and Wholesale</c:v>
          </c:tx>
          <c:spPr>
            <a:solidFill>
              <a:schemeClr val="accent6"/>
            </a:solidFill>
            <a:ln>
              <a:noFill/>
            </a:ln>
            <a:effectLst/>
          </c:spPr>
          <c:invertIfNegative val="0"/>
          <c:cat>
            <c:numLit>
              <c:formatCode>General</c:formatCode>
              <c:ptCount val="9"/>
              <c:pt idx="0">
                <c:v>2022</c:v>
              </c:pt>
              <c:pt idx="1">
                <c:v>2023</c:v>
              </c:pt>
              <c:pt idx="2">
                <c:v>2024</c:v>
              </c:pt>
              <c:pt idx="3">
                <c:v>2025</c:v>
              </c:pt>
              <c:pt idx="4">
                <c:v>2026</c:v>
              </c:pt>
              <c:pt idx="5">
                <c:v>2027</c:v>
              </c:pt>
              <c:pt idx="6">
                <c:v>2028</c:v>
              </c:pt>
              <c:pt idx="7">
                <c:v>2029</c:v>
              </c:pt>
              <c:pt idx="8">
                <c:v>2030</c:v>
              </c:pt>
            </c:numLit>
          </c:cat>
          <c:val>
            <c:numLit>
              <c:formatCode>General</c:formatCode>
              <c:ptCount val="11"/>
              <c:pt idx="0">
                <c:v>0</c:v>
              </c:pt>
              <c:pt idx="1">
                <c:v>40.215000000000003</c:v>
              </c:pt>
              <c:pt idx="2">
                <c:v>-122.59688362994517</c:v>
              </c:pt>
              <c:pt idx="3">
                <c:v>16.627862590666663</c:v>
              </c:pt>
              <c:pt idx="4">
                <c:v>19.685536342149117</c:v>
              </c:pt>
              <c:pt idx="5">
                <c:v>3.721872495240794</c:v>
              </c:pt>
              <c:pt idx="6">
                <c:v>-121.97020343361025</c:v>
              </c:pt>
              <c:pt idx="7">
                <c:v>-135.3781594654773</c:v>
              </c:pt>
              <c:pt idx="8">
                <c:v>-146.42736233865753</c:v>
              </c:pt>
              <c:pt idx="9">
                <c:v>20.811848837155711</c:v>
              </c:pt>
              <c:pt idx="10">
                <c:v>123.12896778715783</c:v>
              </c:pt>
            </c:numLit>
          </c:val>
          <c:extLst>
            <c:ext xmlns:c16="http://schemas.microsoft.com/office/drawing/2014/chart" uri="{C3380CC4-5D6E-409C-BE32-E72D297353CC}">
              <c16:uniqueId val="{00000003-47CB-4621-B386-EAEC3D5F712F}"/>
            </c:ext>
          </c:extLst>
        </c:ser>
        <c:ser>
          <c:idx val="6"/>
          <c:order val="5"/>
          <c:tx>
            <c:v>Transportation and Public Utilities</c:v>
          </c:tx>
          <c:spPr>
            <a:solidFill>
              <a:schemeClr val="accent1">
                <a:lumMod val="60000"/>
              </a:schemeClr>
            </a:solidFill>
            <a:ln>
              <a:noFill/>
            </a:ln>
            <a:effectLst/>
          </c:spPr>
          <c:invertIfNegative val="0"/>
          <c:cat>
            <c:numLit>
              <c:formatCode>General</c:formatCode>
              <c:ptCount val="9"/>
              <c:pt idx="0">
                <c:v>2022</c:v>
              </c:pt>
              <c:pt idx="1">
                <c:v>2023</c:v>
              </c:pt>
              <c:pt idx="2">
                <c:v>2024</c:v>
              </c:pt>
              <c:pt idx="3">
                <c:v>2025</c:v>
              </c:pt>
              <c:pt idx="4">
                <c:v>2026</c:v>
              </c:pt>
              <c:pt idx="5">
                <c:v>2027</c:v>
              </c:pt>
              <c:pt idx="6">
                <c:v>2028</c:v>
              </c:pt>
              <c:pt idx="7">
                <c:v>2029</c:v>
              </c:pt>
              <c:pt idx="8">
                <c:v>2030</c:v>
              </c:pt>
            </c:numLit>
          </c:cat>
          <c:val>
            <c:numLit>
              <c:formatCode>General</c:formatCode>
              <c:ptCount val="11"/>
              <c:pt idx="0">
                <c:v>0</c:v>
              </c:pt>
              <c:pt idx="1">
                <c:v>18.132000000000001</c:v>
              </c:pt>
              <c:pt idx="2">
                <c:v>-188</c:v>
              </c:pt>
              <c:pt idx="3">
                <c:v>-112</c:v>
              </c:pt>
              <c:pt idx="4">
                <c:v>-117</c:v>
              </c:pt>
              <c:pt idx="5">
                <c:v>-141</c:v>
              </c:pt>
              <c:pt idx="6">
                <c:v>-210</c:v>
              </c:pt>
              <c:pt idx="7">
                <c:v>-229.99999999999997</c:v>
              </c:pt>
              <c:pt idx="8">
                <c:v>-246</c:v>
              </c:pt>
              <c:pt idx="9">
                <c:v>-73.000000000000014</c:v>
              </c:pt>
              <c:pt idx="10">
                <c:v>-39.999999999999993</c:v>
              </c:pt>
            </c:numLit>
          </c:val>
          <c:extLst>
            <c:ext xmlns:c16="http://schemas.microsoft.com/office/drawing/2014/chart" uri="{C3380CC4-5D6E-409C-BE32-E72D297353CC}">
              <c16:uniqueId val="{00000004-47CB-4621-B386-EAEC3D5F712F}"/>
            </c:ext>
          </c:extLst>
        </c:ser>
        <c:ser>
          <c:idx val="7"/>
          <c:order val="6"/>
          <c:tx>
            <c:v>Finance, Insurance &amp; Real Estate</c:v>
          </c:tx>
          <c:spPr>
            <a:solidFill>
              <a:schemeClr val="accent2">
                <a:lumMod val="60000"/>
              </a:schemeClr>
            </a:solidFill>
            <a:ln>
              <a:noFill/>
            </a:ln>
            <a:effectLst/>
          </c:spPr>
          <c:invertIfNegative val="0"/>
          <c:cat>
            <c:numLit>
              <c:formatCode>General</c:formatCode>
              <c:ptCount val="9"/>
              <c:pt idx="0">
                <c:v>2022</c:v>
              </c:pt>
              <c:pt idx="1">
                <c:v>2023</c:v>
              </c:pt>
              <c:pt idx="2">
                <c:v>2024</c:v>
              </c:pt>
              <c:pt idx="3">
                <c:v>2025</c:v>
              </c:pt>
              <c:pt idx="4">
                <c:v>2026</c:v>
              </c:pt>
              <c:pt idx="5">
                <c:v>2027</c:v>
              </c:pt>
              <c:pt idx="6">
                <c:v>2028</c:v>
              </c:pt>
              <c:pt idx="7">
                <c:v>2029</c:v>
              </c:pt>
              <c:pt idx="8">
                <c:v>2030</c:v>
              </c:pt>
            </c:numLit>
          </c:cat>
          <c:val>
            <c:numLit>
              <c:formatCode>General</c:formatCode>
              <c:ptCount val="11"/>
              <c:pt idx="0">
                <c:v>0</c:v>
              </c:pt>
              <c:pt idx="1">
                <c:v>16.283999999999999</c:v>
              </c:pt>
              <c:pt idx="2">
                <c:v>-169.91328854169066</c:v>
              </c:pt>
              <c:pt idx="3">
                <c:v>-89.822181634268077</c:v>
              </c:pt>
              <c:pt idx="4">
                <c:v>-100.66361927598959</c:v>
              </c:pt>
              <c:pt idx="5">
                <c:v>-119.62415649871835</c:v>
              </c:pt>
              <c:pt idx="6">
                <c:v>-186.06877770058799</c:v>
              </c:pt>
              <c:pt idx="7">
                <c:v>-181.9275334237434</c:v>
              </c:pt>
              <c:pt idx="8">
                <c:v>-180.78384491198085</c:v>
              </c:pt>
              <c:pt idx="9">
                <c:v>-99.030322352233085</c:v>
              </c:pt>
              <c:pt idx="10">
                <c:v>-39.841943765430685</c:v>
              </c:pt>
            </c:numLit>
          </c:val>
          <c:extLst>
            <c:ext xmlns:c16="http://schemas.microsoft.com/office/drawing/2014/chart" uri="{C3380CC4-5D6E-409C-BE32-E72D297353CC}">
              <c16:uniqueId val="{00000005-47CB-4621-B386-EAEC3D5F712F}"/>
            </c:ext>
          </c:extLst>
        </c:ser>
        <c:ser>
          <c:idx val="8"/>
          <c:order val="7"/>
          <c:tx>
            <c:v>Services</c:v>
          </c:tx>
          <c:spPr>
            <a:solidFill>
              <a:schemeClr val="accent3">
                <a:lumMod val="60000"/>
              </a:schemeClr>
            </a:solidFill>
            <a:ln>
              <a:noFill/>
            </a:ln>
            <a:effectLst/>
          </c:spPr>
          <c:invertIfNegative val="0"/>
          <c:cat>
            <c:numLit>
              <c:formatCode>General</c:formatCode>
              <c:ptCount val="9"/>
              <c:pt idx="0">
                <c:v>2022</c:v>
              </c:pt>
              <c:pt idx="1">
                <c:v>2023</c:v>
              </c:pt>
              <c:pt idx="2">
                <c:v>2024</c:v>
              </c:pt>
              <c:pt idx="3">
                <c:v>2025</c:v>
              </c:pt>
              <c:pt idx="4">
                <c:v>2026</c:v>
              </c:pt>
              <c:pt idx="5">
                <c:v>2027</c:v>
              </c:pt>
              <c:pt idx="6">
                <c:v>2028</c:v>
              </c:pt>
              <c:pt idx="7">
                <c:v>2029</c:v>
              </c:pt>
              <c:pt idx="8">
                <c:v>2030</c:v>
              </c:pt>
            </c:numLit>
          </c:cat>
          <c:val>
            <c:numLit>
              <c:formatCode>General</c:formatCode>
              <c:ptCount val="11"/>
              <c:pt idx="0">
                <c:v>0</c:v>
              </c:pt>
              <c:pt idx="1">
                <c:v>110.788</c:v>
              </c:pt>
              <c:pt idx="2">
                <c:v>-1183.6207986293073</c:v>
              </c:pt>
              <c:pt idx="3">
                <c:v>-723.97584307585021</c:v>
              </c:pt>
              <c:pt idx="4">
                <c:v>-736.0819657850144</c:v>
              </c:pt>
              <c:pt idx="5">
                <c:v>-809.15629754686915</c:v>
              </c:pt>
              <c:pt idx="6">
                <c:v>-1123.6352689047399</c:v>
              </c:pt>
              <c:pt idx="7">
                <c:v>-1087.5375512889557</c:v>
              </c:pt>
              <c:pt idx="8">
                <c:v>-1051.9743410041267</c:v>
              </c:pt>
              <c:pt idx="9">
                <c:v>-515.84083961468946</c:v>
              </c:pt>
              <c:pt idx="10">
                <c:v>-210.82341323514089</c:v>
              </c:pt>
            </c:numLit>
          </c:val>
          <c:extLst>
            <c:ext xmlns:c16="http://schemas.microsoft.com/office/drawing/2014/chart" uri="{C3380CC4-5D6E-409C-BE32-E72D297353CC}">
              <c16:uniqueId val="{00000006-47CB-4621-B386-EAEC3D5F712F}"/>
            </c:ext>
          </c:extLst>
        </c:ser>
        <c:ser>
          <c:idx val="9"/>
          <c:order val="8"/>
          <c:tx>
            <c:v>Government</c:v>
          </c:tx>
          <c:spPr>
            <a:solidFill>
              <a:schemeClr val="accent4">
                <a:lumMod val="60000"/>
              </a:schemeClr>
            </a:solidFill>
            <a:ln>
              <a:noFill/>
            </a:ln>
            <a:effectLst/>
          </c:spPr>
          <c:invertIfNegative val="0"/>
          <c:cat>
            <c:numLit>
              <c:formatCode>General</c:formatCode>
              <c:ptCount val="9"/>
              <c:pt idx="0">
                <c:v>2022</c:v>
              </c:pt>
              <c:pt idx="1">
                <c:v>2023</c:v>
              </c:pt>
              <c:pt idx="2">
                <c:v>2024</c:v>
              </c:pt>
              <c:pt idx="3">
                <c:v>2025</c:v>
              </c:pt>
              <c:pt idx="4">
                <c:v>2026</c:v>
              </c:pt>
              <c:pt idx="5">
                <c:v>2027</c:v>
              </c:pt>
              <c:pt idx="6">
                <c:v>2028</c:v>
              </c:pt>
              <c:pt idx="7">
                <c:v>2029</c:v>
              </c:pt>
              <c:pt idx="8">
                <c:v>2030</c:v>
              </c:pt>
            </c:numLit>
          </c:cat>
          <c:val>
            <c:numLit>
              <c:formatCode>General</c:formatCode>
              <c:ptCount val="11"/>
              <c:pt idx="0">
                <c:v>0</c:v>
              </c:pt>
              <c:pt idx="1">
                <c:v>11.025</c:v>
              </c:pt>
              <c:pt idx="2">
                <c:v>-156</c:v>
              </c:pt>
              <c:pt idx="3">
                <c:v>-126</c:v>
              </c:pt>
              <c:pt idx="4">
                <c:v>-113</c:v>
              </c:pt>
              <c:pt idx="5">
                <c:v>-118</c:v>
              </c:pt>
              <c:pt idx="6">
                <c:v>-166</c:v>
              </c:pt>
              <c:pt idx="7">
                <c:v>-197</c:v>
              </c:pt>
              <c:pt idx="8">
                <c:v>-218</c:v>
              </c:pt>
              <c:pt idx="9">
                <c:v>-162</c:v>
              </c:pt>
              <c:pt idx="10">
                <c:v>-102</c:v>
              </c:pt>
            </c:numLit>
          </c:val>
          <c:extLst>
            <c:ext xmlns:c16="http://schemas.microsoft.com/office/drawing/2014/chart" uri="{C3380CC4-5D6E-409C-BE32-E72D297353CC}">
              <c16:uniqueId val="{00000007-47CB-4621-B386-EAEC3D5F712F}"/>
            </c:ext>
          </c:extLst>
        </c:ser>
        <c:dLbls>
          <c:showLegendKey val="0"/>
          <c:showVal val="0"/>
          <c:showCatName val="0"/>
          <c:showSerName val="0"/>
          <c:showPercent val="0"/>
          <c:showBubbleSize val="0"/>
        </c:dLbls>
        <c:gapWidth val="150"/>
        <c:overlap val="100"/>
        <c:axId val="847154543"/>
        <c:axId val="116874639"/>
      </c:barChart>
      <c:lineChart>
        <c:grouping val="standard"/>
        <c:varyColors val="0"/>
        <c:ser>
          <c:idx val="1"/>
          <c:order val="0"/>
          <c:tx>
            <c:v>Net Jobs</c:v>
          </c:tx>
          <c:spPr>
            <a:ln w="28575" cap="rnd">
              <a:solidFill>
                <a:schemeClr val="accent2"/>
              </a:solidFill>
              <a:round/>
            </a:ln>
            <a:effectLst/>
          </c:spPr>
          <c:marker>
            <c:symbol val="none"/>
          </c:marker>
          <c:cat>
            <c:numLit>
              <c:formatCode>General</c:formatCode>
              <c:ptCount val="9"/>
              <c:pt idx="0">
                <c:v>2020</c:v>
              </c:pt>
              <c:pt idx="1">
                <c:v>2021</c:v>
              </c:pt>
              <c:pt idx="2">
                <c:v>2024</c:v>
              </c:pt>
              <c:pt idx="3">
                <c:v>2025</c:v>
              </c:pt>
              <c:pt idx="4">
                <c:v>2026</c:v>
              </c:pt>
              <c:pt idx="5">
                <c:v>2027</c:v>
              </c:pt>
              <c:pt idx="6">
                <c:v>2028</c:v>
              </c:pt>
              <c:pt idx="7">
                <c:v>2029</c:v>
              </c:pt>
              <c:pt idx="8">
                <c:v>2030</c:v>
              </c:pt>
            </c:numLit>
          </c:cat>
          <c:val>
            <c:numLit>
              <c:formatCode>General</c:formatCode>
              <c:ptCount val="11"/>
              <c:pt idx="0">
                <c:v>0</c:v>
              </c:pt>
              <c:pt idx="1">
                <c:v>270.577</c:v>
              </c:pt>
              <c:pt idx="2">
                <c:v>-2085</c:v>
              </c:pt>
              <c:pt idx="3">
                <c:v>-428</c:v>
              </c:pt>
              <c:pt idx="4">
                <c:v>-369</c:v>
              </c:pt>
              <c:pt idx="5">
                <c:v>-500</c:v>
              </c:pt>
              <c:pt idx="6">
                <c:v>-1716</c:v>
              </c:pt>
              <c:pt idx="7">
                <c:v>-1829</c:v>
              </c:pt>
              <c:pt idx="8">
                <c:v>-1901</c:v>
              </c:pt>
              <c:pt idx="9">
                <c:v>-378</c:v>
              </c:pt>
              <c:pt idx="10">
                <c:v>528</c:v>
              </c:pt>
            </c:numLit>
          </c:val>
          <c:smooth val="0"/>
          <c:extLst>
            <c:ext xmlns:c16="http://schemas.microsoft.com/office/drawing/2014/chart" uri="{C3380CC4-5D6E-409C-BE32-E72D297353CC}">
              <c16:uniqueId val="{00000008-47CB-4621-B386-EAEC3D5F712F}"/>
            </c:ext>
          </c:extLst>
        </c:ser>
        <c:dLbls>
          <c:showLegendKey val="0"/>
          <c:showVal val="0"/>
          <c:showCatName val="0"/>
          <c:showSerName val="0"/>
          <c:showPercent val="0"/>
          <c:showBubbleSize val="0"/>
        </c:dLbls>
        <c:marker val="1"/>
        <c:smooth val="0"/>
        <c:axId val="847154543"/>
        <c:axId val="116874639"/>
      </c:lineChart>
      <c:catAx>
        <c:axId val="847154543"/>
        <c:scaling>
          <c:orientation val="minMax"/>
        </c:scaling>
        <c:delete val="0"/>
        <c:axPos val="b"/>
        <c:numFmt formatCode="General" sourceLinked="1"/>
        <c:majorTickMark val="none"/>
        <c:minorTickMark val="none"/>
        <c:tickLblPos val="low"/>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874639"/>
        <c:crosses val="autoZero"/>
        <c:auto val="1"/>
        <c:lblAlgn val="ctr"/>
        <c:lblOffset val="100"/>
        <c:noMultiLvlLbl val="0"/>
      </c:catAx>
      <c:valAx>
        <c:axId val="116874639"/>
        <c:scaling>
          <c:orientation val="minMax"/>
          <c:max val="8000"/>
          <c:min val="-4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154543"/>
        <c:crosses val="autoZero"/>
        <c:crossBetween val="between"/>
      </c:valAx>
      <c:spPr>
        <a:noFill/>
        <a:ln>
          <a:noFill/>
        </a:ln>
        <a:effectLst/>
      </c:spPr>
    </c:plotArea>
    <c:legend>
      <c:legendPos val="b"/>
      <c:layout>
        <c:manualLayout>
          <c:xMode val="edge"/>
          <c:yMode val="edge"/>
          <c:x val="0.59817265717432988"/>
          <c:y val="0.14128172199232922"/>
          <c:w val="0.37419342575880787"/>
          <c:h val="0.8567607278755227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Sectoral Employment Results - Balanced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5239658329862416E-2"/>
          <c:y val="0.14788676236044657"/>
          <c:w val="0.57841273461724085"/>
          <c:h val="0.82469860226801794"/>
        </c:manualLayout>
      </c:layout>
      <c:barChart>
        <c:barDir val="col"/>
        <c:grouping val="stacked"/>
        <c:varyColors val="0"/>
        <c:ser>
          <c:idx val="2"/>
          <c:order val="1"/>
          <c:tx>
            <c:v>Resource Extraction</c:v>
          </c:tx>
          <c:spPr>
            <a:solidFill>
              <a:srgbClr val="FC8D62"/>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9.0000000000000018</c:v>
                      </c:pt>
                      <c:pt idx="1">
                        <c:v>-318</c:v>
                      </c:pt>
                    </c:numCache>
                  </c16:filteredLitCache>
                </c:ext>
              </c:extLst>
              <c:f/>
              <c:numCache>
                <c:formatCode>General</c:formatCode>
                <c:ptCount val="9"/>
                <c:pt idx="0">
                  <c:v>-304.09067770113205</c:v>
                </c:pt>
                <c:pt idx="1">
                  <c:v>-186.27554502887872</c:v>
                </c:pt>
                <c:pt idx="2">
                  <c:v>-185.01285724533255</c:v>
                </c:pt>
                <c:pt idx="3">
                  <c:v>-197.2823704818332</c:v>
                </c:pt>
                <c:pt idx="4">
                  <c:v>-279.94774862499492</c:v>
                </c:pt>
                <c:pt idx="5">
                  <c:v>-306.38785741587884</c:v>
                </c:pt>
                <c:pt idx="6">
                  <c:v>-335.00061682304442</c:v>
                </c:pt>
                <c:pt idx="7">
                  <c:v>-246.57225154608054</c:v>
                </c:pt>
                <c:pt idx="8">
                  <c:v>-268.90876527141029</c:v>
                </c:pt>
              </c:numCache>
            </c:numRef>
          </c:val>
          <c:extLst>
            <c:ext xmlns:c16="http://schemas.microsoft.com/office/drawing/2014/chart" uri="{C3380CC4-5D6E-409C-BE32-E72D297353CC}">
              <c16:uniqueId val="{00000000-2C40-4573-ABA5-4F50FAF6950A}"/>
            </c:ext>
          </c:extLst>
        </c:ser>
        <c:ser>
          <c:idx val="3"/>
          <c:order val="2"/>
          <c:tx>
            <c:v>Construction</c:v>
          </c:tx>
          <c:spPr>
            <a:solidFill>
              <a:srgbClr val="66C2A5"/>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53</c:v>
                      </c:pt>
                      <c:pt idx="1">
                        <c:v>-583</c:v>
                      </c:pt>
                    </c:numCache>
                  </c16:filteredLitCache>
                </c:ext>
              </c:extLst>
              <c:f/>
              <c:numCache>
                <c:formatCode>General</c:formatCode>
                <c:ptCount val="9"/>
                <c:pt idx="0">
                  <c:v>361</c:v>
                </c:pt>
                <c:pt idx="1">
                  <c:v>2939</c:v>
                </c:pt>
                <c:pt idx="2">
                  <c:v>3292</c:v>
                </c:pt>
                <c:pt idx="3">
                  <c:v>3379</c:v>
                </c:pt>
                <c:pt idx="4">
                  <c:v>2052</c:v>
                </c:pt>
                <c:pt idx="5">
                  <c:v>1890</c:v>
                </c:pt>
                <c:pt idx="6">
                  <c:v>1798</c:v>
                </c:pt>
                <c:pt idx="7">
                  <c:v>1940</c:v>
                </c:pt>
                <c:pt idx="8">
                  <c:v>2329</c:v>
                </c:pt>
              </c:numCache>
            </c:numRef>
          </c:val>
          <c:extLst>
            <c:ext xmlns:c16="http://schemas.microsoft.com/office/drawing/2014/chart" uri="{C3380CC4-5D6E-409C-BE32-E72D297353CC}">
              <c16:uniqueId val="{00000001-2C40-4573-ABA5-4F50FAF6950A}"/>
            </c:ext>
          </c:extLst>
        </c:ser>
        <c:ser>
          <c:idx val="4"/>
          <c:order val="3"/>
          <c:tx>
            <c:v>Manufacturing</c:v>
          </c:tx>
          <c:spPr>
            <a:solidFill>
              <a:srgbClr val="8DA0CB"/>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0</c:formatCode>
                      <c:ptCount val="2"/>
                      <c:pt idx="0">
                        <c:v>5</c:v>
                      </c:pt>
                      <c:pt idx="1">
                        <c:v>-110.00000000000001</c:v>
                      </c:pt>
                    </c:numCache>
                  </c16:filteredLitCache>
                </c:ext>
              </c:extLst>
              <c:f/>
              <c:numCache>
                <c:formatCode>0</c:formatCode>
                <c:ptCount val="9"/>
                <c:pt idx="0">
                  <c:v>-9.9999999999999911</c:v>
                </c:pt>
                <c:pt idx="1">
                  <c:v>1118</c:v>
                </c:pt>
                <c:pt idx="2">
                  <c:v>1088.0000000000002</c:v>
                </c:pt>
                <c:pt idx="3">
                  <c:v>1040.9999999999998</c:v>
                </c:pt>
                <c:pt idx="4">
                  <c:v>487</c:v>
                </c:pt>
                <c:pt idx="5">
                  <c:v>463.99999999999994</c:v>
                </c:pt>
                <c:pt idx="6">
                  <c:v>448</c:v>
                </c:pt>
                <c:pt idx="7">
                  <c:v>400</c:v>
                </c:pt>
                <c:pt idx="8">
                  <c:v>443.99999999999994</c:v>
                </c:pt>
              </c:numCache>
            </c:numRef>
          </c:val>
          <c:extLst>
            <c:ext xmlns:c16="http://schemas.microsoft.com/office/drawing/2014/chart" uri="{C3380CC4-5D6E-409C-BE32-E72D297353CC}">
              <c16:uniqueId val="{00000002-2C40-4573-ABA5-4F50FAF6950A}"/>
            </c:ext>
          </c:extLst>
        </c:ser>
        <c:ser>
          <c:idx val="5"/>
          <c:order val="4"/>
          <c:tx>
            <c:v>Retail and Wholesale</c:v>
          </c:tx>
          <c:spPr>
            <a:solidFill>
              <a:srgbClr val="E78AC3"/>
            </a:solidFill>
            <a:ln>
              <a:noFill/>
            </a:ln>
            <a:effectLst/>
          </c:spPr>
          <c:invertIfNegative val="0"/>
          <c:cat>
            <c:strLit>
              <c:ptCount val="9"/>
              <c:pt idx="0">
                <c:v>2022</c:v>
              </c:pt>
              <c:pt idx="1">
                <c:v>2023</c:v>
              </c:pt>
              <c:pt idx="2">
                <c:v>2024</c:v>
              </c:pt>
              <c:pt idx="3">
                <c:v>2025</c:v>
              </c:pt>
              <c:pt idx="4">
                <c:v>2026</c:v>
              </c:pt>
              <c:pt idx="5">
                <c:v>2027</c:v>
              </c:pt>
              <c:pt idx="6">
                <c:v>2028</c:v>
              </c:pt>
              <c:pt idx="7">
                <c:v>2029</c:v>
              </c:pt>
              <c:pt idx="8">
                <c:v>2030</c:v>
              </c:pt>
              <c:extLst>
                <c:ext xmlns:c15="http://schemas.microsoft.com/office/drawing/2012/chart" uri="{02D57815-91ED-43cb-92C2-25804820EDAC}">
                  <c15:autoCat val="1"/>
                </c:ext>
              </c:extLst>
            </c:strLit>
          </c:cat>
          <c:val>
            <c:numRef>
              <c:extLst>
                <c:ext xmlns:c16="http://schemas.microsoft.com/office/drawing/2014/chart" uri="{F5D05F6E-A05E-4728-AFD3-386EB277150F}">
                  <c16:filteredLitCache>
                    <c:numCache>
                      <c:formatCode>General</c:formatCode>
                      <c:ptCount val="2"/>
                      <c:pt idx="0">
                        <c:v>33</c:v>
                      </c:pt>
                      <c:pt idx="1">
                        <c:v>-370</c:v>
                      </c:pt>
                    </c:numCache>
                  </c16:filteredLitCache>
                </c:ext>
              </c:extLst>
              <c:f/>
              <c:numCache>
                <c:formatCode>General</c:formatCode>
                <c:ptCount val="9"/>
                <c:pt idx="0">
                  <c:v>-288.26683770845631</c:v>
                </c:pt>
                <c:pt idx="1">
                  <c:v>476.69924217686275</c:v>
                </c:pt>
                <c:pt idx="2">
                  <c:v>520.98823878942937</c:v>
                </c:pt>
                <c:pt idx="3">
                  <c:v>523.18536192815384</c:v>
                </c:pt>
                <c:pt idx="4">
                  <c:v>166.44220702994843</c:v>
                </c:pt>
                <c:pt idx="5">
                  <c:v>203.83318150749011</c:v>
                </c:pt>
                <c:pt idx="6">
                  <c:v>229.63283013143607</c:v>
                </c:pt>
                <c:pt idx="7">
                  <c:v>366.60277325990717</c:v>
                </c:pt>
                <c:pt idx="8">
                  <c:v>535.91933015155519</c:v>
                </c:pt>
              </c:numCache>
            </c:numRef>
          </c:val>
          <c:extLst>
            <c:ext xmlns:c16="http://schemas.microsoft.com/office/drawing/2014/chart" uri="{C3380CC4-5D6E-409C-BE32-E72D297353CC}">
              <c16:uniqueId val="{00000003-2C40-4573-ABA5-4F50FAF6950A}"/>
            </c:ext>
          </c:extLst>
        </c:ser>
        <c:ser>
          <c:idx val="6"/>
          <c:order val="5"/>
          <c:tx>
            <c:v>Transportation and Public Utilities</c:v>
          </c:tx>
          <c:spPr>
            <a:solidFill>
              <a:srgbClr val="A6D854"/>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14.000000000000002</c:v>
                      </c:pt>
                      <c:pt idx="1">
                        <c:v>-310.00000000000006</c:v>
                      </c:pt>
                    </c:numCache>
                  </c16:filteredLitCache>
                </c:ext>
              </c:extLst>
              <c:f/>
              <c:numCache>
                <c:formatCode>General</c:formatCode>
                <c:ptCount val="9"/>
                <c:pt idx="0">
                  <c:v>69.999999999999986</c:v>
                </c:pt>
                <c:pt idx="1">
                  <c:v>468</c:v>
                </c:pt>
                <c:pt idx="2">
                  <c:v>453.99999999999994</c:v>
                </c:pt>
                <c:pt idx="3">
                  <c:v>400.99999999999989</c:v>
                </c:pt>
                <c:pt idx="4">
                  <c:v>148.00000000000003</c:v>
                </c:pt>
                <c:pt idx="5">
                  <c:v>103</c:v>
                </c:pt>
                <c:pt idx="6">
                  <c:v>61.999999999999986</c:v>
                </c:pt>
                <c:pt idx="7">
                  <c:v>205</c:v>
                </c:pt>
                <c:pt idx="8">
                  <c:v>264</c:v>
                </c:pt>
              </c:numCache>
            </c:numRef>
          </c:val>
          <c:extLst>
            <c:ext xmlns:c16="http://schemas.microsoft.com/office/drawing/2014/chart" uri="{C3380CC4-5D6E-409C-BE32-E72D297353CC}">
              <c16:uniqueId val="{00000004-2C40-4573-ABA5-4F50FAF6950A}"/>
            </c:ext>
          </c:extLst>
        </c:ser>
        <c:ser>
          <c:idx val="7"/>
          <c:order val="6"/>
          <c:tx>
            <c:v>Finance, Insurance &amp; Real Estate</c:v>
          </c:tx>
          <c:spPr>
            <a:solidFill>
              <a:srgbClr val="FFD92F"/>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11</c:v>
                      </c:pt>
                      <c:pt idx="1">
                        <c:v>-167</c:v>
                      </c:pt>
                    </c:numCache>
                  </c16:filteredLitCache>
                </c:ext>
              </c:extLst>
              <c:f/>
              <c:numCache>
                <c:formatCode>General</c:formatCode>
                <c:ptCount val="9"/>
                <c:pt idx="0">
                  <c:v>-330.97946355761491</c:v>
                </c:pt>
                <c:pt idx="1">
                  <c:v>88.759466702753684</c:v>
                </c:pt>
                <c:pt idx="2">
                  <c:v>48.719136869509626</c:v>
                </c:pt>
                <c:pt idx="3">
                  <c:v>-10.83400101456988</c:v>
                </c:pt>
                <c:pt idx="4">
                  <c:v>-254.47211324888613</c:v>
                </c:pt>
                <c:pt idx="5">
                  <c:v>-250.77988169353804</c:v>
                </c:pt>
                <c:pt idx="6">
                  <c:v>-246.22488613167781</c:v>
                </c:pt>
                <c:pt idx="7">
                  <c:v>-201.13768471462606</c:v>
                </c:pt>
                <c:pt idx="8">
                  <c:v>-113.11579724670426</c:v>
                </c:pt>
              </c:numCache>
            </c:numRef>
          </c:val>
          <c:extLst>
            <c:ext xmlns:c16="http://schemas.microsoft.com/office/drawing/2014/chart" uri="{C3380CC4-5D6E-409C-BE32-E72D297353CC}">
              <c16:uniqueId val="{00000005-2C40-4573-ABA5-4F50FAF6950A}"/>
            </c:ext>
          </c:extLst>
        </c:ser>
        <c:ser>
          <c:idx val="8"/>
          <c:order val="7"/>
          <c:tx>
            <c:v>Services</c:v>
          </c:tx>
          <c:spPr>
            <a:solidFill>
              <a:srgbClr val="E5C494"/>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84.000000000000014</c:v>
                      </c:pt>
                      <c:pt idx="1">
                        <c:v>-1004.9999999999999</c:v>
                      </c:pt>
                    </c:numCache>
                  </c16:filteredLitCache>
                </c:ext>
              </c:extLst>
              <c:f/>
              <c:numCache>
                <c:formatCode>General</c:formatCode>
                <c:ptCount val="9"/>
                <c:pt idx="0">
                  <c:v>-1511.6630210327969</c:v>
                </c:pt>
                <c:pt idx="1">
                  <c:v>1047.8168361492626</c:v>
                </c:pt>
                <c:pt idx="2">
                  <c:v>1070.3054815863941</c:v>
                </c:pt>
                <c:pt idx="3">
                  <c:v>978.93100956824901</c:v>
                </c:pt>
                <c:pt idx="4">
                  <c:v>-245.0223451560673</c:v>
                </c:pt>
                <c:pt idx="5">
                  <c:v>-95.665442398073239</c:v>
                </c:pt>
                <c:pt idx="6">
                  <c:v>16.592672823286183</c:v>
                </c:pt>
                <c:pt idx="7">
                  <c:v>386.10716300079946</c:v>
                </c:pt>
                <c:pt idx="8">
                  <c:v>883.10523236655945</c:v>
                </c:pt>
              </c:numCache>
            </c:numRef>
          </c:val>
          <c:extLst>
            <c:ext xmlns:c16="http://schemas.microsoft.com/office/drawing/2014/chart" uri="{C3380CC4-5D6E-409C-BE32-E72D297353CC}">
              <c16:uniqueId val="{00000006-2C40-4573-ABA5-4F50FAF6950A}"/>
            </c:ext>
          </c:extLst>
        </c:ser>
        <c:ser>
          <c:idx val="9"/>
          <c:order val="8"/>
          <c:tx>
            <c:v>Government</c:v>
          </c:tx>
          <c:spPr>
            <a:solidFill>
              <a:srgbClr val="B3B3B3"/>
            </a:solidFill>
            <a:ln>
              <a:noFill/>
            </a:ln>
            <a:effectLst/>
          </c:spPr>
          <c:invertIfNegative val="0"/>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14</c:v>
                      </c:pt>
                      <c:pt idx="1">
                        <c:v>-129</c:v>
                      </c:pt>
                    </c:numCache>
                  </c16:filteredLitCache>
                </c:ext>
              </c:extLst>
              <c:f/>
              <c:numCache>
                <c:formatCode>General</c:formatCode>
                <c:ptCount val="9"/>
                <c:pt idx="0">
                  <c:v>-143</c:v>
                </c:pt>
                <c:pt idx="1">
                  <c:v>96</c:v>
                </c:pt>
                <c:pt idx="2">
                  <c:v>229</c:v>
                </c:pt>
                <c:pt idx="3">
                  <c:v>286</c:v>
                </c:pt>
                <c:pt idx="4">
                  <c:v>180</c:v>
                </c:pt>
                <c:pt idx="5">
                  <c:v>125</c:v>
                </c:pt>
                <c:pt idx="6">
                  <c:v>95</c:v>
                </c:pt>
                <c:pt idx="7">
                  <c:v>131</c:v>
                </c:pt>
                <c:pt idx="8">
                  <c:v>199</c:v>
                </c:pt>
              </c:numCache>
            </c:numRef>
          </c:val>
          <c:extLst>
            <c:ext xmlns:c16="http://schemas.microsoft.com/office/drawing/2014/chart" uri="{C3380CC4-5D6E-409C-BE32-E72D297353CC}">
              <c16:uniqueId val="{00000007-2C40-4573-ABA5-4F50FAF6950A}"/>
            </c:ext>
          </c:extLst>
        </c:ser>
        <c:dLbls>
          <c:showLegendKey val="0"/>
          <c:showVal val="0"/>
          <c:showCatName val="0"/>
          <c:showSerName val="0"/>
          <c:showPercent val="0"/>
          <c:showBubbleSize val="0"/>
        </c:dLbls>
        <c:gapWidth val="150"/>
        <c:overlap val="100"/>
        <c:axId val="847154543"/>
        <c:axId val="116874639"/>
      </c:barChart>
      <c:lineChart>
        <c:grouping val="standard"/>
        <c:varyColors val="0"/>
        <c:ser>
          <c:idx val="1"/>
          <c:order val="0"/>
          <c:tx>
            <c:v>Net Jobs</c:v>
          </c:tx>
          <c:spPr>
            <a:ln w="28575" cap="rnd">
              <a:solidFill>
                <a:schemeClr val="bg2">
                  <a:lumMod val="50000"/>
                </a:schemeClr>
              </a:solidFill>
              <a:prstDash val="dash"/>
              <a:round/>
            </a:ln>
            <a:effectLst/>
          </c:spPr>
          <c:marker>
            <c:symbol val="none"/>
          </c:marker>
          <c:cat>
            <c:numRef>
              <c:extLst>
                <c:ext xmlns:c16="http://schemas.microsoft.com/office/drawing/2014/chart" uri="{F5D05F6E-A05E-4728-AFD3-386EB277150F}">
                  <c16:filteredLitCache>
                    <c:numCache>
                      <c:formatCode>General</c:formatCode>
                      <c:ptCount val="2"/>
                      <c:pt idx="0">
                        <c:v>2020</c:v>
                      </c:pt>
                      <c:pt idx="1">
                        <c:v>2021</c:v>
                      </c:pt>
                    </c:numCache>
                  </c16:filteredLitCache>
                </c:ext>
              </c:extLst>
              <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extLst>
                <c:ext xmlns:c16="http://schemas.microsoft.com/office/drawing/2014/chart" uri="{F5D05F6E-A05E-4728-AFD3-386EB277150F}">
                  <c16:filteredLitCache>
                    <c:numCache>
                      <c:formatCode>General</c:formatCode>
                      <c:ptCount val="2"/>
                      <c:pt idx="0">
                        <c:v>223.809</c:v>
                      </c:pt>
                      <c:pt idx="1">
                        <c:v>-2989.5619999999999</c:v>
                      </c:pt>
                    </c:numCache>
                  </c16:filteredLitCache>
                </c:ext>
              </c:extLst>
              <c:f/>
              <c:numCache>
                <c:formatCode>General</c:formatCode>
                <c:ptCount val="9"/>
                <c:pt idx="0">
                  <c:v>-2150.4580000000001</c:v>
                </c:pt>
                <c:pt idx="1">
                  <c:v>6048.049</c:v>
                </c:pt>
                <c:pt idx="2">
                  <c:v>6518.0479999999998</c:v>
                </c:pt>
                <c:pt idx="3">
                  <c:v>6401.2089999999998</c:v>
                </c:pt>
                <c:pt idx="4">
                  <c:v>2249.328</c:v>
                </c:pt>
                <c:pt idx="5">
                  <c:v>2131.172</c:v>
                </c:pt>
                <c:pt idx="6">
                  <c:v>2067.5610000000001</c:v>
                </c:pt>
                <c:pt idx="7">
                  <c:v>2980.9870000000001</c:v>
                </c:pt>
                <c:pt idx="8">
                  <c:v>4272.3029999999999</c:v>
                </c:pt>
              </c:numCache>
            </c:numRef>
          </c:val>
          <c:smooth val="0"/>
          <c:extLst>
            <c:ext xmlns:c16="http://schemas.microsoft.com/office/drawing/2014/chart" uri="{C3380CC4-5D6E-409C-BE32-E72D297353CC}">
              <c16:uniqueId val="{00000008-2C40-4573-ABA5-4F50FAF6950A}"/>
            </c:ext>
          </c:extLst>
        </c:ser>
        <c:dLbls>
          <c:showLegendKey val="0"/>
          <c:showVal val="0"/>
          <c:showCatName val="0"/>
          <c:showSerName val="0"/>
          <c:showPercent val="0"/>
          <c:showBubbleSize val="0"/>
        </c:dLbls>
        <c:marker val="1"/>
        <c:smooth val="0"/>
        <c:axId val="847154543"/>
        <c:axId val="116874639"/>
      </c:lineChart>
      <c:catAx>
        <c:axId val="847154543"/>
        <c:scaling>
          <c:orientation val="minMax"/>
        </c:scaling>
        <c:delete val="0"/>
        <c:axPos val="b"/>
        <c:numFmt formatCode="General" sourceLinked="1"/>
        <c:majorTickMark val="none"/>
        <c:minorTickMark val="none"/>
        <c:tickLblPos val="low"/>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874639"/>
        <c:crosses val="autoZero"/>
        <c:auto val="1"/>
        <c:lblAlgn val="ctr"/>
        <c:lblOffset val="100"/>
        <c:noMultiLvlLbl val="0"/>
      </c:catAx>
      <c:valAx>
        <c:axId val="1168746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7154543"/>
        <c:crosses val="autoZero"/>
        <c:crossBetween val="between"/>
      </c:valAx>
      <c:spPr>
        <a:noFill/>
        <a:ln>
          <a:noFill/>
        </a:ln>
        <a:effectLst/>
      </c:spPr>
    </c:plotArea>
    <c:legend>
      <c:legendPos val="b"/>
      <c:layout>
        <c:manualLayout>
          <c:xMode val="edge"/>
          <c:yMode val="edge"/>
          <c:x val="0.62580657424119202"/>
          <c:y val="0.11931582714840069"/>
          <c:w val="0.37419342575880787"/>
          <c:h val="0.8567607278755227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1828800" y="5753100"/>
    <xdr:ext cx="7315200" cy="4572000"/>
    <xdr:graphicFrame macro="">
      <xdr:nvGraphicFramePr>
        <xdr:cNvPr id="2" name="Chart 1">
          <a:extLst>
            <a:ext uri="{FF2B5EF4-FFF2-40B4-BE49-F238E27FC236}">
              <a16:creationId xmlns:a16="http://schemas.microsoft.com/office/drawing/2014/main" id="{45032AC3-41BD-4F2B-87CF-88534C8F01D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1790700" y="5895975"/>
    <xdr:ext cx="7315200" cy="4572000"/>
    <xdr:graphicFrame macro="">
      <xdr:nvGraphicFramePr>
        <xdr:cNvPr id="2" name="Chart 1">
          <a:extLst>
            <a:ext uri="{FF2B5EF4-FFF2-40B4-BE49-F238E27FC236}">
              <a16:creationId xmlns:a16="http://schemas.microsoft.com/office/drawing/2014/main" id="{8BF1181C-AC3B-450B-9870-A26B8E89296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1685924" y="5715000"/>
    <xdr:ext cx="8505825" cy="5086350"/>
    <xdr:graphicFrame macro="">
      <xdr:nvGraphicFramePr>
        <xdr:cNvPr id="2" name="Chart 1">
          <a:extLst>
            <a:ext uri="{FF2B5EF4-FFF2-40B4-BE49-F238E27FC236}">
              <a16:creationId xmlns:a16="http://schemas.microsoft.com/office/drawing/2014/main" id="{4BDED05F-B2BC-4231-BE31-913F5F13AA1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0</xdr:col>
      <xdr:colOff>0</xdr:colOff>
      <xdr:row>51</xdr:row>
      <xdr:rowOff>180472</xdr:rowOff>
    </xdr:from>
    <xdr:to>
      <xdr:col>13</xdr:col>
      <xdr:colOff>50131</xdr:colOff>
      <xdr:row>78</xdr:row>
      <xdr:rowOff>10026</xdr:rowOff>
    </xdr:to>
    <xdr:graphicFrame macro="">
      <xdr:nvGraphicFramePr>
        <xdr:cNvPr id="5" name="Chart 4">
          <a:extLst>
            <a:ext uri="{FF2B5EF4-FFF2-40B4-BE49-F238E27FC236}">
              <a16:creationId xmlns:a16="http://schemas.microsoft.com/office/drawing/2014/main" id="{86E71720-248F-4720-8228-2EA7A0A4A8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10025</xdr:colOff>
      <xdr:row>26</xdr:row>
      <xdr:rowOff>0</xdr:rowOff>
    </xdr:from>
    <xdr:to>
      <xdr:col>13</xdr:col>
      <xdr:colOff>50131</xdr:colOff>
      <xdr:row>51</xdr:row>
      <xdr:rowOff>50131</xdr:rowOff>
    </xdr:to>
    <xdr:graphicFrame macro="">
      <xdr:nvGraphicFramePr>
        <xdr:cNvPr id="10" name="Chart 1">
          <a:extLst>
            <a:ext uri="{FF2B5EF4-FFF2-40B4-BE49-F238E27FC236}">
              <a16:creationId xmlns:a16="http://schemas.microsoft.com/office/drawing/2014/main" id="{BB900E21-3C33-42ED-B917-6392C0F672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20053</xdr:colOff>
      <xdr:row>0</xdr:row>
      <xdr:rowOff>0</xdr:rowOff>
    </xdr:from>
    <xdr:to>
      <xdr:col>13</xdr:col>
      <xdr:colOff>50132</xdr:colOff>
      <xdr:row>24</xdr:row>
      <xdr:rowOff>150395</xdr:rowOff>
    </xdr:to>
    <xdr:graphicFrame macro="">
      <xdr:nvGraphicFramePr>
        <xdr:cNvPr id="11" name="Chart 10">
          <a:extLst>
            <a:ext uri="{FF2B5EF4-FFF2-40B4-BE49-F238E27FC236}">
              <a16:creationId xmlns:a16="http://schemas.microsoft.com/office/drawing/2014/main" id="{3F26141E-CE6C-4CDC-9680-D35CF2FA4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2F82-1F89-4F19-A77F-A016027B86BD}">
  <dimension ref="B1:N7"/>
  <sheetViews>
    <sheetView zoomScale="85" zoomScaleNormal="85" workbookViewId="0">
      <selection activeCell="B2" sqref="B2:M2"/>
    </sheetView>
  </sheetViews>
  <sheetFormatPr defaultRowHeight="14.5" x14ac:dyDescent="0.35"/>
  <cols>
    <col min="1" max="1" width="5" customWidth="1"/>
    <col min="3" max="3" width="50" customWidth="1"/>
    <col min="4" max="4" width="28.1796875" customWidth="1"/>
    <col min="5" max="5" width="26.453125" customWidth="1"/>
    <col min="6" max="6" width="43.81640625" customWidth="1"/>
    <col min="7" max="7" width="18.81640625" customWidth="1"/>
    <col min="8" max="8" width="21.1796875" customWidth="1"/>
    <col min="13" max="13" width="8.7265625" customWidth="1"/>
  </cols>
  <sheetData>
    <row r="1" spans="2:14" ht="15" thickBot="1" x14ac:dyDescent="0.4"/>
    <row r="2" spans="2:14" ht="65.150000000000006" customHeight="1" thickBot="1" x14ac:dyDescent="0.4">
      <c r="B2" s="70" t="s">
        <v>56</v>
      </c>
      <c r="C2" s="71"/>
      <c r="D2" s="71"/>
      <c r="E2" s="71"/>
      <c r="F2" s="71"/>
      <c r="G2" s="71"/>
      <c r="H2" s="71"/>
      <c r="I2" s="71"/>
      <c r="J2" s="71"/>
      <c r="K2" s="71"/>
      <c r="L2" s="71"/>
      <c r="M2" s="72"/>
    </row>
    <row r="3" spans="2:14" ht="409.5" customHeight="1" thickBot="1" x14ac:dyDescent="0.4">
      <c r="B3" s="73" t="s">
        <v>65</v>
      </c>
      <c r="C3" s="74"/>
      <c r="D3" s="74"/>
      <c r="E3" s="74"/>
      <c r="F3" s="74"/>
      <c r="G3" s="74"/>
      <c r="H3" s="74"/>
      <c r="I3" s="74"/>
      <c r="J3" s="74"/>
      <c r="K3" s="74"/>
      <c r="L3" s="74"/>
      <c r="M3" s="75"/>
    </row>
    <row r="4" spans="2:14" x14ac:dyDescent="0.35">
      <c r="E4" s="46"/>
    </row>
    <row r="5" spans="2:14" ht="42" customHeight="1" x14ac:dyDescent="0.45">
      <c r="B5" s="76" t="s">
        <v>59</v>
      </c>
      <c r="C5" s="76"/>
      <c r="D5" s="76"/>
      <c r="E5" s="76"/>
      <c r="F5" s="76"/>
      <c r="G5" s="76"/>
      <c r="H5" s="76"/>
      <c r="I5" s="76"/>
      <c r="J5" s="76"/>
      <c r="K5" s="76"/>
      <c r="L5" s="76"/>
      <c r="M5" s="76"/>
    </row>
    <row r="7" spans="2:14" ht="18.5" x14ac:dyDescent="0.45">
      <c r="B7" s="58" t="s">
        <v>49</v>
      </c>
      <c r="C7" s="59"/>
      <c r="D7" s="59"/>
      <c r="E7" s="59"/>
      <c r="F7" s="59"/>
      <c r="G7" s="59"/>
      <c r="H7" s="59"/>
      <c r="I7" s="59"/>
      <c r="J7" s="59"/>
      <c r="K7" s="59"/>
      <c r="L7" s="59"/>
      <c r="M7" s="59"/>
      <c r="N7" s="59"/>
    </row>
  </sheetData>
  <mergeCells count="3">
    <mergeCell ref="B2:M2"/>
    <mergeCell ref="B3:M3"/>
    <mergeCell ref="B5:M5"/>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39"/>
  <sheetViews>
    <sheetView tabSelected="1" workbookViewId="0">
      <selection activeCell="A2" sqref="A2:H2"/>
    </sheetView>
  </sheetViews>
  <sheetFormatPr defaultColWidth="9.1796875" defaultRowHeight="14.5" x14ac:dyDescent="0.35"/>
  <cols>
    <col min="1" max="1" width="28.81640625" style="1" bestFit="1" customWidth="1"/>
    <col min="2" max="2" width="27.54296875" style="1" customWidth="1"/>
    <col min="3" max="33" width="11" style="1" bestFit="1" customWidth="1"/>
    <col min="34" max="16384" width="9.1796875" style="1"/>
  </cols>
  <sheetData>
    <row r="2" spans="1:16" ht="15" thickBot="1" x14ac:dyDescent="0.4">
      <c r="A2" s="100" t="s">
        <v>52</v>
      </c>
      <c r="B2" s="100"/>
      <c r="C2" s="100"/>
      <c r="D2" s="100"/>
      <c r="E2" s="100"/>
      <c r="F2" s="100"/>
      <c r="G2" s="100"/>
      <c r="H2" s="100"/>
      <c r="I2" s="2"/>
      <c r="J2" s="2"/>
      <c r="K2" s="2"/>
      <c r="L2" s="2"/>
      <c r="M2" s="2"/>
      <c r="N2" s="2"/>
      <c r="O2" s="2"/>
      <c r="P2" s="2"/>
    </row>
    <row r="3" spans="1:16" ht="15.5" thickTop="1" thickBot="1" x14ac:dyDescent="0.4">
      <c r="A3" s="7"/>
      <c r="B3" s="8"/>
      <c r="C3" s="98" t="s">
        <v>3</v>
      </c>
      <c r="D3" s="98"/>
      <c r="E3" s="98"/>
      <c r="F3" s="98" t="s">
        <v>4</v>
      </c>
      <c r="G3" s="98"/>
      <c r="H3" s="99"/>
      <c r="I3" s="2"/>
      <c r="J3" s="2"/>
      <c r="K3" s="2"/>
      <c r="L3" s="2"/>
      <c r="M3" s="2"/>
      <c r="N3" s="2"/>
      <c r="O3" s="2"/>
      <c r="P3" s="2"/>
    </row>
    <row r="4" spans="1:16" ht="15" thickTop="1" x14ac:dyDescent="0.35">
      <c r="A4" s="101" t="s">
        <v>1</v>
      </c>
      <c r="B4" s="6" t="s">
        <v>2</v>
      </c>
      <c r="C4" s="103">
        <v>30518</v>
      </c>
      <c r="D4" s="104"/>
      <c r="E4" s="105"/>
      <c r="F4" s="106">
        <v>67387</v>
      </c>
      <c r="G4" s="106"/>
      <c r="H4" s="107"/>
      <c r="I4" s="2"/>
      <c r="J4" s="2"/>
      <c r="K4" s="2"/>
      <c r="L4" s="2"/>
      <c r="M4" s="2"/>
      <c r="N4" s="2"/>
      <c r="O4" s="2"/>
      <c r="P4" s="2"/>
    </row>
    <row r="5" spans="1:16" ht="15" thickBot="1" x14ac:dyDescent="0.4">
      <c r="A5" s="102"/>
      <c r="B5" s="5" t="s">
        <v>5</v>
      </c>
      <c r="C5" s="108">
        <v>4.2000000000000002E-4</v>
      </c>
      <c r="D5" s="109"/>
      <c r="E5" s="110"/>
      <c r="F5" s="108">
        <v>2.7999999999999998E-4</v>
      </c>
      <c r="G5" s="109"/>
      <c r="H5" s="111"/>
      <c r="I5" s="2"/>
      <c r="J5" s="2"/>
      <c r="K5" s="2"/>
      <c r="L5" s="2"/>
      <c r="M5" s="2"/>
      <c r="N5" s="2"/>
      <c r="O5" s="2"/>
      <c r="P5" s="2"/>
    </row>
    <row r="6" spans="1:16" ht="15" thickTop="1" x14ac:dyDescent="0.35">
      <c r="A6" s="91" t="s">
        <v>6</v>
      </c>
      <c r="B6" s="6" t="s">
        <v>7</v>
      </c>
      <c r="C6" s="79">
        <v>2342</v>
      </c>
      <c r="D6" s="80"/>
      <c r="E6" s="81"/>
      <c r="F6" s="112">
        <v>8295</v>
      </c>
      <c r="G6" s="112"/>
      <c r="H6" s="113"/>
      <c r="I6" s="2"/>
      <c r="J6" s="2"/>
      <c r="K6" s="2"/>
      <c r="L6" s="2"/>
      <c r="M6" s="2"/>
      <c r="N6" s="2"/>
      <c r="O6" s="2"/>
      <c r="P6" s="2"/>
    </row>
    <row r="7" spans="1:16" x14ac:dyDescent="0.35">
      <c r="A7" s="77"/>
      <c r="B7" s="3" t="s">
        <v>5</v>
      </c>
      <c r="C7" s="83">
        <v>2.9E-4</v>
      </c>
      <c r="D7" s="84"/>
      <c r="E7" s="85"/>
      <c r="F7" s="83">
        <v>2.7E-4</v>
      </c>
      <c r="G7" s="84"/>
      <c r="H7" s="86"/>
      <c r="I7" s="2"/>
      <c r="J7" s="2"/>
      <c r="K7" s="2"/>
      <c r="L7" s="2"/>
      <c r="M7" s="2"/>
      <c r="N7" s="2"/>
      <c r="O7" s="2"/>
      <c r="P7" s="2"/>
    </row>
    <row r="8" spans="1:16" ht="15" thickBot="1" x14ac:dyDescent="0.4">
      <c r="A8" s="78"/>
      <c r="B8" s="9" t="s">
        <v>8</v>
      </c>
      <c r="C8" s="87">
        <v>1940</v>
      </c>
      <c r="D8" s="88"/>
      <c r="E8" s="89"/>
      <c r="F8" s="87">
        <v>5232</v>
      </c>
      <c r="G8" s="88"/>
      <c r="H8" s="90"/>
      <c r="I8" s="2"/>
      <c r="J8" s="2"/>
      <c r="K8" s="2"/>
      <c r="L8" s="2"/>
      <c r="M8" s="2"/>
      <c r="N8" s="2"/>
    </row>
    <row r="9" spans="1:16" ht="15" thickTop="1" x14ac:dyDescent="0.35">
      <c r="A9" s="77" t="s">
        <v>9</v>
      </c>
      <c r="B9" s="4" t="s">
        <v>7</v>
      </c>
      <c r="C9" s="114">
        <v>-1157</v>
      </c>
      <c r="D9" s="115"/>
      <c r="E9" s="116"/>
      <c r="F9" s="114">
        <v>7236</v>
      </c>
      <c r="G9" s="115"/>
      <c r="H9" s="117"/>
      <c r="I9" s="2"/>
      <c r="J9" s="2"/>
      <c r="K9" s="2"/>
      <c r="L9" s="2"/>
      <c r="M9" s="2"/>
      <c r="N9" s="2"/>
    </row>
    <row r="10" spans="1:16" x14ac:dyDescent="0.35">
      <c r="A10" s="77"/>
      <c r="B10" s="3" t="s">
        <v>5</v>
      </c>
      <c r="C10" s="83">
        <v>-1.7000000000000001E-4</v>
      </c>
      <c r="D10" s="84"/>
      <c r="E10" s="85"/>
      <c r="F10" s="83">
        <v>2.7E-4</v>
      </c>
      <c r="G10" s="84"/>
      <c r="H10" s="86"/>
      <c r="I10" s="2"/>
      <c r="J10" s="2"/>
      <c r="K10" s="2"/>
      <c r="L10" s="2"/>
      <c r="M10" s="2"/>
      <c r="N10" s="2"/>
    </row>
    <row r="11" spans="1:16" ht="15" thickBot="1" x14ac:dyDescent="0.4">
      <c r="A11" s="78"/>
      <c r="B11" s="9" t="s">
        <v>8</v>
      </c>
      <c r="C11" s="87">
        <v>-1024</v>
      </c>
      <c r="D11" s="88"/>
      <c r="E11" s="89"/>
      <c r="F11" s="87">
        <v>3654</v>
      </c>
      <c r="G11" s="88"/>
      <c r="H11" s="90"/>
      <c r="I11" s="2"/>
      <c r="J11" s="2"/>
      <c r="K11" s="2"/>
      <c r="L11" s="2"/>
      <c r="M11" s="2"/>
      <c r="N11" s="2"/>
    </row>
    <row r="12" spans="1:16" ht="15" thickTop="1" x14ac:dyDescent="0.35">
      <c r="A12" s="2" t="s">
        <v>10</v>
      </c>
      <c r="B12" s="2"/>
      <c r="C12" s="2"/>
      <c r="D12" s="2"/>
      <c r="E12" s="2"/>
      <c r="F12" s="2"/>
      <c r="G12" s="2"/>
      <c r="H12" s="2"/>
      <c r="I12" s="2"/>
      <c r="J12" s="2"/>
      <c r="K12" s="2"/>
      <c r="L12" s="2"/>
      <c r="M12" s="2"/>
      <c r="N12" s="2"/>
    </row>
    <row r="13" spans="1:16" s="2" customFormat="1" x14ac:dyDescent="0.35"/>
    <row r="14" spans="1:16" ht="15" thickBot="1" x14ac:dyDescent="0.4">
      <c r="A14" s="100" t="s">
        <v>53</v>
      </c>
      <c r="B14" s="100"/>
      <c r="C14" s="100"/>
      <c r="D14" s="100"/>
      <c r="E14" s="100"/>
      <c r="F14" s="100"/>
      <c r="G14" s="100"/>
      <c r="H14" s="100"/>
      <c r="I14" s="2"/>
      <c r="J14" s="2"/>
      <c r="K14" s="2"/>
      <c r="L14" s="2"/>
      <c r="M14" s="2"/>
      <c r="N14" s="2"/>
    </row>
    <row r="15" spans="1:16" ht="15.5" thickTop="1" thickBot="1" x14ac:dyDescent="0.4">
      <c r="A15" s="7"/>
      <c r="B15" s="8"/>
      <c r="C15" s="98" t="s">
        <v>3</v>
      </c>
      <c r="D15" s="98"/>
      <c r="E15" s="98"/>
      <c r="F15" s="98" t="s">
        <v>4</v>
      </c>
      <c r="G15" s="98"/>
      <c r="H15" s="99"/>
      <c r="I15" s="2"/>
      <c r="J15" s="2"/>
      <c r="K15" s="2"/>
      <c r="L15" s="2"/>
      <c r="M15" s="2"/>
      <c r="N15" s="2"/>
    </row>
    <row r="16" spans="1:16" ht="15" thickTop="1" x14ac:dyDescent="0.35">
      <c r="A16" s="101" t="s">
        <v>1</v>
      </c>
      <c r="B16" s="6" t="s">
        <v>2</v>
      </c>
      <c r="C16" s="103">
        <v>-8678</v>
      </c>
      <c r="D16" s="104"/>
      <c r="E16" s="105"/>
      <c r="F16" s="106">
        <v>15879</v>
      </c>
      <c r="G16" s="106"/>
      <c r="H16" s="107"/>
      <c r="I16" s="2"/>
      <c r="J16" s="2"/>
      <c r="K16" s="2"/>
      <c r="L16" s="2"/>
      <c r="M16" s="2"/>
      <c r="N16" s="2"/>
    </row>
    <row r="17" spans="1:14" ht="15" thickBot="1" x14ac:dyDescent="0.4">
      <c r="A17" s="102"/>
      <c r="B17" s="5" t="s">
        <v>5</v>
      </c>
      <c r="C17" s="108">
        <v>-1.2E-4</v>
      </c>
      <c r="D17" s="109"/>
      <c r="E17" s="110"/>
      <c r="F17" s="108">
        <v>6.9999999999999994E-5</v>
      </c>
      <c r="G17" s="109"/>
      <c r="H17" s="111"/>
      <c r="I17" s="2"/>
      <c r="J17" s="2"/>
      <c r="K17" s="2"/>
      <c r="L17" s="2"/>
      <c r="M17" s="2"/>
      <c r="N17" s="2"/>
    </row>
    <row r="18" spans="1:14" ht="15" thickTop="1" x14ac:dyDescent="0.35">
      <c r="A18" s="91" t="s">
        <v>6</v>
      </c>
      <c r="B18" s="6" t="s">
        <v>7</v>
      </c>
      <c r="C18" s="79">
        <v>-2425</v>
      </c>
      <c r="D18" s="80"/>
      <c r="E18" s="81"/>
      <c r="F18" s="112">
        <v>585</v>
      </c>
      <c r="G18" s="112"/>
      <c r="H18" s="113"/>
      <c r="I18" s="2"/>
      <c r="J18" s="2"/>
      <c r="K18" s="2"/>
      <c r="L18" s="2"/>
      <c r="M18" s="2"/>
      <c r="N18" s="2"/>
    </row>
    <row r="19" spans="1:14" x14ac:dyDescent="0.35">
      <c r="A19" s="77"/>
      <c r="B19" s="3" t="s">
        <v>5</v>
      </c>
      <c r="C19" s="83">
        <v>-2.9999999999999997E-4</v>
      </c>
      <c r="D19" s="84"/>
      <c r="E19" s="85"/>
      <c r="F19" s="83">
        <v>2.0000000000000002E-5</v>
      </c>
      <c r="G19" s="84"/>
      <c r="H19" s="86"/>
      <c r="I19" s="2"/>
      <c r="J19" s="2"/>
      <c r="K19" s="2"/>
      <c r="L19" s="2"/>
      <c r="M19" s="2"/>
      <c r="N19" s="2"/>
    </row>
    <row r="20" spans="1:14" ht="15" thickBot="1" x14ac:dyDescent="0.4">
      <c r="A20" s="78"/>
      <c r="B20" s="9" t="s">
        <v>8</v>
      </c>
      <c r="C20" s="87">
        <v>-2056</v>
      </c>
      <c r="D20" s="88"/>
      <c r="E20" s="89"/>
      <c r="F20" s="87">
        <v>-358</v>
      </c>
      <c r="G20" s="88"/>
      <c r="H20" s="90"/>
      <c r="I20" s="2"/>
      <c r="J20" s="2"/>
      <c r="K20" s="2"/>
      <c r="L20" s="2"/>
      <c r="M20" s="2"/>
      <c r="N20" s="2"/>
    </row>
    <row r="21" spans="1:14" ht="15" thickTop="1" x14ac:dyDescent="0.35">
      <c r="A21" s="77" t="s">
        <v>9</v>
      </c>
      <c r="B21" s="4" t="s">
        <v>7</v>
      </c>
      <c r="C21" s="114">
        <v>-3894</v>
      </c>
      <c r="D21" s="115"/>
      <c r="E21" s="116"/>
      <c r="F21" s="114">
        <v>-1053</v>
      </c>
      <c r="G21" s="115"/>
      <c r="H21" s="117"/>
      <c r="I21" s="2"/>
      <c r="J21" s="2"/>
      <c r="K21" s="2"/>
      <c r="L21" s="2"/>
      <c r="M21" s="2"/>
      <c r="N21" s="2"/>
    </row>
    <row r="22" spans="1:14" ht="14.5" customHeight="1" x14ac:dyDescent="0.35">
      <c r="A22" s="77"/>
      <c r="B22" s="3" t="s">
        <v>5</v>
      </c>
      <c r="C22" s="83">
        <v>-5.7251971661975709E-4</v>
      </c>
      <c r="D22" s="84"/>
      <c r="E22" s="85"/>
      <c r="F22" s="83">
        <v>-3.9723525565915629E-5</v>
      </c>
      <c r="G22" s="84"/>
      <c r="H22" s="86"/>
      <c r="I22" s="2"/>
      <c r="J22" s="2"/>
      <c r="K22" s="2"/>
      <c r="L22" s="2"/>
      <c r="M22" s="2"/>
      <c r="N22" s="2"/>
    </row>
    <row r="23" spans="1:14" ht="15" thickBot="1" x14ac:dyDescent="0.4">
      <c r="A23" s="78"/>
      <c r="B23" s="9" t="s">
        <v>8</v>
      </c>
      <c r="C23" s="87">
        <v>-3289</v>
      </c>
      <c r="D23" s="88"/>
      <c r="E23" s="89"/>
      <c r="F23" s="87">
        <v>-1703</v>
      </c>
      <c r="G23" s="88"/>
      <c r="H23" s="90"/>
      <c r="I23" s="2"/>
      <c r="J23" s="2"/>
      <c r="K23" s="2"/>
      <c r="L23" s="2"/>
      <c r="M23" s="2"/>
      <c r="N23" s="2"/>
    </row>
    <row r="24" spans="1:14" s="2" customFormat="1" ht="15" thickTop="1" x14ac:dyDescent="0.35">
      <c r="A24" s="2" t="s">
        <v>10</v>
      </c>
    </row>
    <row r="26" spans="1:14" ht="15" thickBot="1" x14ac:dyDescent="0.4">
      <c r="A26" s="100" t="s">
        <v>11</v>
      </c>
      <c r="B26" s="100"/>
      <c r="C26" s="100"/>
      <c r="D26" s="100"/>
      <c r="E26" s="100"/>
      <c r="F26" s="100"/>
      <c r="G26" s="100"/>
      <c r="H26" s="100"/>
      <c r="I26" s="2"/>
      <c r="J26" s="2"/>
      <c r="K26" s="2"/>
      <c r="L26" s="2"/>
      <c r="M26" s="2"/>
      <c r="N26" s="2"/>
    </row>
    <row r="27" spans="1:14" ht="15.5" thickTop="1" thickBot="1" x14ac:dyDescent="0.4">
      <c r="A27" s="7"/>
      <c r="B27" s="8"/>
      <c r="C27" s="98" t="s">
        <v>3</v>
      </c>
      <c r="D27" s="98"/>
      <c r="E27" s="98"/>
      <c r="F27" s="98" t="s">
        <v>4</v>
      </c>
      <c r="G27" s="98"/>
      <c r="H27" s="99"/>
      <c r="I27" s="2"/>
      <c r="J27" s="2"/>
      <c r="K27" s="2"/>
      <c r="L27" s="2"/>
      <c r="M27" s="2"/>
      <c r="N27" s="2"/>
    </row>
    <row r="28" spans="1:14" ht="15" thickTop="1" x14ac:dyDescent="0.35">
      <c r="A28" s="101" t="s">
        <v>1</v>
      </c>
      <c r="B28" s="6" t="s">
        <v>2</v>
      </c>
      <c r="C28" s="103">
        <v>-26889</v>
      </c>
      <c r="D28" s="104"/>
      <c r="E28" s="105"/>
      <c r="F28" s="106">
        <v>-9965</v>
      </c>
      <c r="G28" s="106"/>
      <c r="H28" s="107"/>
      <c r="I28" s="2"/>
      <c r="J28" s="2"/>
      <c r="K28" s="2"/>
      <c r="L28" s="2"/>
      <c r="M28" s="2"/>
      <c r="N28" s="2"/>
    </row>
    <row r="29" spans="1:14" ht="15" thickBot="1" x14ac:dyDescent="0.4">
      <c r="A29" s="102"/>
      <c r="B29" s="5" t="s">
        <v>5</v>
      </c>
      <c r="C29" s="108">
        <v>-3.6999999999999999E-4</v>
      </c>
      <c r="D29" s="109"/>
      <c r="E29" s="110"/>
      <c r="F29" s="108">
        <v>-4.0000000000000003E-5</v>
      </c>
      <c r="G29" s="109"/>
      <c r="H29" s="111"/>
      <c r="I29" s="2"/>
      <c r="J29" s="2"/>
      <c r="K29" s="2"/>
      <c r="L29" s="2"/>
      <c r="M29" s="2"/>
      <c r="N29" s="2"/>
    </row>
    <row r="30" spans="1:14" ht="15" thickTop="1" x14ac:dyDescent="0.35">
      <c r="A30" s="91" t="s">
        <v>6</v>
      </c>
      <c r="B30" s="4" t="s">
        <v>7</v>
      </c>
      <c r="C30" s="79">
        <v>-4524</v>
      </c>
      <c r="D30" s="80"/>
      <c r="E30" s="81"/>
      <c r="F30" s="92">
        <v>-2567</v>
      </c>
      <c r="G30" s="92"/>
      <c r="H30" s="93"/>
      <c r="I30" s="2"/>
      <c r="J30" s="2"/>
      <c r="K30" s="2"/>
      <c r="L30" s="2"/>
      <c r="M30" s="2"/>
      <c r="N30" s="2"/>
    </row>
    <row r="31" spans="1:14" x14ac:dyDescent="0.35">
      <c r="A31" s="77"/>
      <c r="B31" s="3" t="s">
        <v>5</v>
      </c>
      <c r="C31" s="83">
        <v>-5.5999999999999995E-4</v>
      </c>
      <c r="D31" s="84"/>
      <c r="E31" s="85"/>
      <c r="F31" s="83">
        <v>-8.0000000000000007E-5</v>
      </c>
      <c r="G31" s="84"/>
      <c r="H31" s="86"/>
      <c r="I31" s="2"/>
      <c r="J31" s="2"/>
      <c r="K31" s="2"/>
      <c r="L31" s="2"/>
      <c r="M31" s="2"/>
      <c r="N31" s="2"/>
    </row>
    <row r="32" spans="1:14" ht="15" thickBot="1" x14ac:dyDescent="0.4">
      <c r="A32" s="78"/>
      <c r="B32" s="47" t="s">
        <v>8</v>
      </c>
      <c r="C32" s="94">
        <v>-3843</v>
      </c>
      <c r="D32" s="95"/>
      <c r="E32" s="96"/>
      <c r="F32" s="94">
        <v>-2704</v>
      </c>
      <c r="G32" s="95"/>
      <c r="H32" s="97"/>
      <c r="I32" s="2"/>
      <c r="J32" s="2"/>
      <c r="K32" s="2"/>
      <c r="L32" s="2"/>
      <c r="M32" s="2"/>
      <c r="N32" s="2"/>
    </row>
    <row r="33" spans="1:33" ht="15" thickTop="1" x14ac:dyDescent="0.35">
      <c r="A33" s="77" t="s">
        <v>9</v>
      </c>
      <c r="B33" s="4" t="s">
        <v>7</v>
      </c>
      <c r="C33" s="79">
        <v>-4775</v>
      </c>
      <c r="D33" s="80"/>
      <c r="E33" s="81"/>
      <c r="F33" s="79">
        <v>-3588</v>
      </c>
      <c r="G33" s="80"/>
      <c r="H33" s="82"/>
      <c r="I33" s="2"/>
      <c r="J33" s="2"/>
      <c r="K33" s="2"/>
      <c r="L33" s="2"/>
      <c r="M33" s="2"/>
      <c r="N33" s="2"/>
      <c r="O33" s="2"/>
      <c r="P33" s="2"/>
      <c r="Q33" s="2"/>
      <c r="R33" s="2"/>
      <c r="S33" s="2"/>
      <c r="T33" s="2"/>
      <c r="U33" s="2"/>
      <c r="V33" s="2"/>
      <c r="W33" s="2"/>
      <c r="X33" s="2"/>
      <c r="Y33" s="2"/>
      <c r="Z33" s="2"/>
      <c r="AA33" s="2"/>
      <c r="AB33" s="2"/>
      <c r="AC33" s="2"/>
      <c r="AD33" s="2"/>
      <c r="AE33" s="2"/>
      <c r="AF33" s="2"/>
      <c r="AG33" s="2"/>
    </row>
    <row r="34" spans="1:33" x14ac:dyDescent="0.35">
      <c r="A34" s="77"/>
      <c r="B34" s="3" t="s">
        <v>5</v>
      </c>
      <c r="C34" s="83">
        <v>-6.9999999999999999E-4</v>
      </c>
      <c r="D34" s="84"/>
      <c r="E34" s="85"/>
      <c r="F34" s="83">
        <v>-1.3999999999999999E-4</v>
      </c>
      <c r="G34" s="84"/>
      <c r="H34" s="86"/>
      <c r="I34" s="2"/>
      <c r="J34" s="2"/>
      <c r="K34" s="2"/>
      <c r="L34" s="2"/>
      <c r="M34" s="2"/>
      <c r="N34" s="2"/>
      <c r="O34" s="2"/>
      <c r="P34" s="2"/>
      <c r="Q34" s="2"/>
      <c r="R34" s="2"/>
      <c r="S34" s="2"/>
      <c r="T34" s="2"/>
      <c r="U34" s="2"/>
      <c r="V34" s="2"/>
      <c r="W34" s="2"/>
      <c r="X34" s="2"/>
      <c r="Y34" s="2"/>
      <c r="Z34" s="2"/>
      <c r="AA34" s="2"/>
      <c r="AB34" s="2"/>
      <c r="AC34" s="2"/>
      <c r="AD34" s="2"/>
      <c r="AE34" s="2"/>
      <c r="AF34" s="2"/>
      <c r="AG34" s="2"/>
    </row>
    <row r="35" spans="1:33" ht="15" thickBot="1" x14ac:dyDescent="0.4">
      <c r="A35" s="78"/>
      <c r="B35" s="9" t="s">
        <v>8</v>
      </c>
      <c r="C35" s="87">
        <v>-4028</v>
      </c>
      <c r="D35" s="88"/>
      <c r="E35" s="89"/>
      <c r="F35" s="87">
        <v>-3355</v>
      </c>
      <c r="G35" s="88"/>
      <c r="H35" s="90"/>
      <c r="I35" s="2"/>
      <c r="J35" s="2"/>
      <c r="K35" s="2"/>
      <c r="L35" s="2"/>
      <c r="M35" s="2"/>
      <c r="N35" s="2"/>
      <c r="O35" s="2"/>
      <c r="P35" s="2"/>
      <c r="Q35" s="2"/>
      <c r="R35" s="2"/>
      <c r="S35" s="2"/>
      <c r="T35" s="2"/>
      <c r="U35" s="2"/>
      <c r="V35" s="2"/>
      <c r="W35" s="2"/>
      <c r="X35" s="2"/>
      <c r="Y35" s="2"/>
      <c r="Z35" s="2"/>
      <c r="AA35" s="2"/>
      <c r="AB35" s="2"/>
      <c r="AC35" s="2"/>
      <c r="AD35" s="2"/>
      <c r="AE35" s="2"/>
      <c r="AF35" s="2"/>
      <c r="AG35" s="2"/>
    </row>
    <row r="36" spans="1:33" s="2" customFormat="1" ht="15" thickTop="1" x14ac:dyDescent="0.35">
      <c r="A36" s="2" t="s">
        <v>10</v>
      </c>
    </row>
    <row r="38" spans="1:33" x14ac:dyDescent="0.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1:33" x14ac:dyDescent="0.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sheetData>
  <mergeCells count="66">
    <mergeCell ref="A14:H14"/>
    <mergeCell ref="A4:A5"/>
    <mergeCell ref="C4:E4"/>
    <mergeCell ref="F4:H4"/>
    <mergeCell ref="C5:E5"/>
    <mergeCell ref="F5:H5"/>
    <mergeCell ref="F10:H10"/>
    <mergeCell ref="C15:E15"/>
    <mergeCell ref="F15:H15"/>
    <mergeCell ref="A16:A17"/>
    <mergeCell ref="C16:E16"/>
    <mergeCell ref="F16:H16"/>
    <mergeCell ref="C17:E17"/>
    <mergeCell ref="F17:H17"/>
    <mergeCell ref="A21:A23"/>
    <mergeCell ref="C21:E21"/>
    <mergeCell ref="F21:H21"/>
    <mergeCell ref="C22:E22"/>
    <mergeCell ref="F22:H22"/>
    <mergeCell ref="C23:E23"/>
    <mergeCell ref="F23:H23"/>
    <mergeCell ref="A2:H2"/>
    <mergeCell ref="C11:E11"/>
    <mergeCell ref="F11:H11"/>
    <mergeCell ref="A6:A8"/>
    <mergeCell ref="C6:E6"/>
    <mergeCell ref="F6:H6"/>
    <mergeCell ref="C7:E7"/>
    <mergeCell ref="F7:H7"/>
    <mergeCell ref="C8:E8"/>
    <mergeCell ref="F8:H8"/>
    <mergeCell ref="A9:A11"/>
    <mergeCell ref="C9:E9"/>
    <mergeCell ref="F9:H9"/>
    <mergeCell ref="C3:E3"/>
    <mergeCell ref="F3:H3"/>
    <mergeCell ref="C10:E10"/>
    <mergeCell ref="A18:A20"/>
    <mergeCell ref="C18:E18"/>
    <mergeCell ref="F18:H18"/>
    <mergeCell ref="C19:E19"/>
    <mergeCell ref="F19:H19"/>
    <mergeCell ref="C20:E20"/>
    <mergeCell ref="F20:H20"/>
    <mergeCell ref="C27:E27"/>
    <mergeCell ref="F27:H27"/>
    <mergeCell ref="A26:H26"/>
    <mergeCell ref="A28:A29"/>
    <mergeCell ref="C28:E28"/>
    <mergeCell ref="F28:H28"/>
    <mergeCell ref="C29:E29"/>
    <mergeCell ref="F29:H29"/>
    <mergeCell ref="A30:A32"/>
    <mergeCell ref="C30:E30"/>
    <mergeCell ref="F30:H30"/>
    <mergeCell ref="C31:E31"/>
    <mergeCell ref="F31:H31"/>
    <mergeCell ref="C32:E32"/>
    <mergeCell ref="F32:H32"/>
    <mergeCell ref="A33:A35"/>
    <mergeCell ref="C33:E33"/>
    <mergeCell ref="F33:H33"/>
    <mergeCell ref="C34:E34"/>
    <mergeCell ref="F34:H34"/>
    <mergeCell ref="C35:E35"/>
    <mergeCell ref="F35:H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6B7F2-04DF-4A38-B2B1-DE01DCE398E9}">
  <dimension ref="A2:H38"/>
  <sheetViews>
    <sheetView zoomScaleNormal="100" workbookViewId="0">
      <selection activeCell="C24" sqref="C24:E24"/>
    </sheetView>
  </sheetViews>
  <sheetFormatPr defaultColWidth="9.1796875" defaultRowHeight="14.5" x14ac:dyDescent="0.35"/>
  <cols>
    <col min="1" max="1" width="43.1796875" style="2" customWidth="1"/>
    <col min="2" max="2" width="15.7265625" style="2" customWidth="1"/>
    <col min="3" max="3" width="15.81640625" style="2" customWidth="1"/>
    <col min="4" max="4" width="17.1796875" style="2" customWidth="1"/>
    <col min="5" max="5" width="15.453125" style="2" bestFit="1" customWidth="1"/>
    <col min="6" max="6" width="21.453125" style="2" bestFit="1" customWidth="1"/>
    <col min="7" max="7" width="21" style="2" customWidth="1"/>
    <col min="8" max="8" width="13.7265625" style="2" customWidth="1"/>
    <col min="9" max="31" width="11" style="2" bestFit="1" customWidth="1"/>
    <col min="32" max="16384" width="9.1796875" style="2"/>
  </cols>
  <sheetData>
    <row r="2" spans="1:8" ht="15" thickBot="1" x14ac:dyDescent="0.4">
      <c r="A2" s="118" t="s">
        <v>61</v>
      </c>
      <c r="B2" s="118"/>
      <c r="C2" s="118"/>
      <c r="D2" s="118"/>
      <c r="E2" s="118"/>
      <c r="F2" s="118"/>
      <c r="G2" s="118"/>
      <c r="H2" s="118"/>
    </row>
    <row r="3" spans="1:8" ht="15" thickTop="1" x14ac:dyDescent="0.35"/>
    <row r="4" spans="1:8" ht="15" thickBot="1" x14ac:dyDescent="0.4">
      <c r="A4" s="100" t="s">
        <v>64</v>
      </c>
      <c r="B4" s="100"/>
      <c r="C4" s="100"/>
      <c r="D4" s="100"/>
      <c r="E4" s="100"/>
      <c r="F4" s="100"/>
      <c r="G4" s="100"/>
      <c r="H4" s="100"/>
    </row>
    <row r="5" spans="1:8" ht="16.5" thickTop="1" thickBot="1" x14ac:dyDescent="0.4">
      <c r="A5" s="26"/>
      <c r="B5" s="51" t="s">
        <v>31</v>
      </c>
      <c r="C5" s="52" t="s">
        <v>32</v>
      </c>
      <c r="D5" s="52" t="s">
        <v>33</v>
      </c>
      <c r="E5" s="53" t="s">
        <v>34</v>
      </c>
      <c r="F5" s="52" t="s">
        <v>50</v>
      </c>
      <c r="G5" s="52" t="s">
        <v>35</v>
      </c>
      <c r="H5" s="52" t="s">
        <v>60</v>
      </c>
    </row>
    <row r="6" spans="1:8" ht="16" thickBot="1" x14ac:dyDescent="0.4">
      <c r="A6" s="27" t="s">
        <v>62</v>
      </c>
      <c r="B6" s="28">
        <v>0.06</v>
      </c>
      <c r="C6" s="28">
        <v>0.31</v>
      </c>
      <c r="D6" s="28">
        <v>0.32</v>
      </c>
      <c r="E6" s="28">
        <v>0.31</v>
      </c>
      <c r="F6" s="54" t="s">
        <v>36</v>
      </c>
      <c r="G6" s="55" t="s">
        <v>36</v>
      </c>
      <c r="H6" s="56">
        <f>SUM(B6:G6)</f>
        <v>1</v>
      </c>
    </row>
    <row r="7" spans="1:8" ht="16" thickBot="1" x14ac:dyDescent="0.4">
      <c r="A7" s="27" t="s">
        <v>63</v>
      </c>
      <c r="B7" s="30">
        <v>15.652066795748846</v>
      </c>
      <c r="C7" s="30">
        <v>80.869011778035713</v>
      </c>
      <c r="D7" s="30">
        <v>83.477689577327183</v>
      </c>
      <c r="E7" s="30">
        <v>80.869011778035713</v>
      </c>
      <c r="F7" s="54" t="s">
        <v>36</v>
      </c>
      <c r="G7" s="55" t="s">
        <v>36</v>
      </c>
      <c r="H7" s="57">
        <f>SUM(B7:G7)</f>
        <v>260.86777992914745</v>
      </c>
    </row>
    <row r="8" spans="1:8" x14ac:dyDescent="0.35">
      <c r="A8" s="2" t="s">
        <v>69</v>
      </c>
    </row>
    <row r="10" spans="1:8" ht="15" thickBot="1" x14ac:dyDescent="0.4">
      <c r="A10" s="100" t="s">
        <v>52</v>
      </c>
      <c r="B10" s="100"/>
      <c r="C10" s="100"/>
      <c r="D10" s="100"/>
      <c r="E10" s="100"/>
      <c r="F10" s="100"/>
      <c r="G10" s="100"/>
    </row>
    <row r="11" spans="1:8" ht="15.5" thickTop="1" thickBot="1" x14ac:dyDescent="0.4">
      <c r="A11" s="7"/>
      <c r="B11" s="8"/>
      <c r="C11" s="98" t="s">
        <v>3</v>
      </c>
      <c r="D11" s="98"/>
      <c r="E11" s="98"/>
      <c r="F11" s="142" t="s">
        <v>4</v>
      </c>
      <c r="G11" s="143"/>
    </row>
    <row r="12" spans="1:8" ht="15" thickTop="1" x14ac:dyDescent="0.35">
      <c r="A12" s="101" t="s">
        <v>1</v>
      </c>
      <c r="B12" s="6" t="s">
        <v>2</v>
      </c>
      <c r="C12" s="103">
        <v>30518</v>
      </c>
      <c r="D12" s="104"/>
      <c r="E12" s="105"/>
      <c r="F12" s="103">
        <v>67387</v>
      </c>
      <c r="G12" s="105"/>
    </row>
    <row r="13" spans="1:8" ht="15" thickBot="1" x14ac:dyDescent="0.4">
      <c r="A13" s="102"/>
      <c r="B13" s="5" t="s">
        <v>5</v>
      </c>
      <c r="C13" s="108">
        <v>4.2000000000000002E-4</v>
      </c>
      <c r="D13" s="109"/>
      <c r="E13" s="110"/>
      <c r="F13" s="108">
        <v>2.7999999999999998E-4</v>
      </c>
      <c r="G13" s="144"/>
    </row>
    <row r="14" spans="1:8" ht="15" thickTop="1" x14ac:dyDescent="0.35">
      <c r="A14" s="91" t="s">
        <v>6</v>
      </c>
      <c r="B14" s="6" t="s">
        <v>7</v>
      </c>
      <c r="C14" s="79">
        <v>2342</v>
      </c>
      <c r="D14" s="80"/>
      <c r="E14" s="81"/>
      <c r="F14" s="112">
        <v>8295</v>
      </c>
      <c r="G14" s="112"/>
    </row>
    <row r="15" spans="1:8" x14ac:dyDescent="0.35">
      <c r="A15" s="77"/>
      <c r="B15" s="3" t="s">
        <v>5</v>
      </c>
      <c r="C15" s="83">
        <v>2.9E-4</v>
      </c>
      <c r="D15" s="84"/>
      <c r="E15" s="85"/>
      <c r="F15" s="83">
        <v>2.7E-4</v>
      </c>
      <c r="G15" s="140"/>
    </row>
    <row r="16" spans="1:8" ht="15" thickBot="1" x14ac:dyDescent="0.4">
      <c r="A16" s="78"/>
      <c r="B16" s="9" t="s">
        <v>8</v>
      </c>
      <c r="C16" s="87">
        <v>1940</v>
      </c>
      <c r="D16" s="88"/>
      <c r="E16" s="89"/>
      <c r="F16" s="87">
        <v>5232</v>
      </c>
      <c r="G16" s="141"/>
    </row>
    <row r="17" spans="1:8" ht="15" thickTop="1" x14ac:dyDescent="0.35">
      <c r="A17" s="77" t="s">
        <v>9</v>
      </c>
      <c r="B17" s="4" t="s">
        <v>7</v>
      </c>
      <c r="C17" s="114">
        <v>-1157</v>
      </c>
      <c r="D17" s="115"/>
      <c r="E17" s="116"/>
      <c r="F17" s="79">
        <v>7236</v>
      </c>
      <c r="G17" s="139"/>
    </row>
    <row r="18" spans="1:8" x14ac:dyDescent="0.35">
      <c r="A18" s="77"/>
      <c r="B18" s="3" t="s">
        <v>5</v>
      </c>
      <c r="C18" s="83">
        <v>-1.7000000000000001E-4</v>
      </c>
      <c r="D18" s="84"/>
      <c r="E18" s="85"/>
      <c r="F18" s="83">
        <v>2.7E-4</v>
      </c>
      <c r="G18" s="140"/>
    </row>
    <row r="19" spans="1:8" ht="15" thickBot="1" x14ac:dyDescent="0.4">
      <c r="A19" s="78"/>
      <c r="B19" s="9" t="s">
        <v>8</v>
      </c>
      <c r="C19" s="87">
        <v>-1024</v>
      </c>
      <c r="D19" s="88"/>
      <c r="E19" s="89"/>
      <c r="F19" s="87">
        <v>3654</v>
      </c>
      <c r="G19" s="141"/>
    </row>
    <row r="20" spans="1:8" ht="15" thickTop="1" x14ac:dyDescent="0.35">
      <c r="A20" s="2" t="s">
        <v>10</v>
      </c>
    </row>
    <row r="22" spans="1:8" ht="15" thickBot="1" x14ac:dyDescent="0.4">
      <c r="A22" s="127"/>
      <c r="B22" s="127"/>
      <c r="C22" s="127"/>
      <c r="D22" s="127"/>
      <c r="E22" s="127"/>
      <c r="F22" s="127"/>
      <c r="G22" s="127"/>
    </row>
    <row r="23" spans="1:8" ht="15" customHeight="1" thickBot="1" x14ac:dyDescent="0.4">
      <c r="A23" s="119" t="s">
        <v>66</v>
      </c>
      <c r="B23" s="120"/>
      <c r="C23" s="135"/>
      <c r="D23" s="127"/>
      <c r="E23" s="127"/>
      <c r="F23" s="121" t="s">
        <v>41</v>
      </c>
      <c r="G23" s="122"/>
      <c r="H23" s="123"/>
    </row>
    <row r="24" spans="1:8" ht="16" thickBot="1" x14ac:dyDescent="0.4">
      <c r="A24" s="27" t="s">
        <v>37</v>
      </c>
      <c r="B24" s="31">
        <v>10940.437289704683</v>
      </c>
      <c r="C24" s="136"/>
      <c r="D24" s="128"/>
      <c r="E24" s="128"/>
      <c r="F24" s="137" t="s">
        <v>41</v>
      </c>
      <c r="G24" s="138"/>
      <c r="H24" s="61">
        <v>7604.9569701029095</v>
      </c>
    </row>
    <row r="25" spans="1:8" ht="16" thickBot="1" x14ac:dyDescent="0.4">
      <c r="A25" s="27" t="s">
        <v>38</v>
      </c>
      <c r="B25" s="31">
        <v>11028.971672561871</v>
      </c>
      <c r="C25" s="132"/>
      <c r="D25" s="126"/>
      <c r="E25" s="126"/>
      <c r="F25" s="130" t="s">
        <v>42</v>
      </c>
      <c r="G25" s="131"/>
      <c r="H25" s="61">
        <v>931.89808645429468</v>
      </c>
    </row>
    <row r="26" spans="1:8" ht="16" thickBot="1" x14ac:dyDescent="0.4">
      <c r="A26" s="27" t="s">
        <v>39</v>
      </c>
      <c r="B26" s="31">
        <v>5852.2986134500525</v>
      </c>
      <c r="C26" s="129"/>
      <c r="D26" s="115"/>
      <c r="E26" s="115"/>
      <c r="F26" s="130" t="s">
        <v>43</v>
      </c>
      <c r="G26" s="131"/>
      <c r="H26" s="61">
        <v>255.44173010662115</v>
      </c>
    </row>
    <row r="27" spans="1:8" ht="16" thickBot="1" x14ac:dyDescent="0.4">
      <c r="A27" s="29" t="s">
        <v>40</v>
      </c>
      <c r="B27" s="32">
        <v>27821.707575716609</v>
      </c>
      <c r="C27" s="132"/>
      <c r="D27" s="126"/>
      <c r="E27" s="126"/>
      <c r="F27" s="133" t="s">
        <v>44</v>
      </c>
      <c r="G27" s="134"/>
      <c r="H27" s="62">
        <v>8792.2967866638246</v>
      </c>
    </row>
    <row r="28" spans="1:8" x14ac:dyDescent="0.35">
      <c r="A28" s="49"/>
      <c r="B28" s="49"/>
      <c r="C28" s="49"/>
      <c r="D28" s="49"/>
      <c r="E28" s="49"/>
      <c r="F28" s="49"/>
      <c r="G28" s="49"/>
    </row>
    <row r="29" spans="1:8" x14ac:dyDescent="0.35">
      <c r="A29" s="127"/>
      <c r="B29" s="127"/>
      <c r="C29" s="127"/>
      <c r="D29" s="127"/>
      <c r="E29" s="127"/>
      <c r="F29" s="127"/>
      <c r="G29" s="127"/>
    </row>
    <row r="30" spans="1:8" x14ac:dyDescent="0.35">
      <c r="A30" s="49"/>
      <c r="B30" s="49"/>
      <c r="C30" s="127"/>
      <c r="D30" s="127"/>
      <c r="E30" s="127"/>
      <c r="F30" s="127"/>
      <c r="G30" s="127"/>
    </row>
    <row r="31" spans="1:8" x14ac:dyDescent="0.35">
      <c r="A31" s="125"/>
      <c r="B31" s="49"/>
      <c r="C31" s="128"/>
      <c r="D31" s="128"/>
      <c r="E31" s="128"/>
      <c r="F31" s="128"/>
      <c r="G31" s="128"/>
    </row>
    <row r="32" spans="1:8" x14ac:dyDescent="0.35">
      <c r="A32" s="125"/>
      <c r="B32" s="50"/>
      <c r="C32" s="126"/>
      <c r="D32" s="126"/>
      <c r="E32" s="126"/>
      <c r="F32" s="126"/>
      <c r="G32" s="126"/>
    </row>
    <row r="33" spans="1:7" x14ac:dyDescent="0.35">
      <c r="A33" s="124"/>
      <c r="B33" s="49"/>
      <c r="C33" s="115"/>
      <c r="D33" s="115"/>
      <c r="E33" s="115"/>
      <c r="F33" s="115"/>
      <c r="G33" s="115"/>
    </row>
    <row r="34" spans="1:7" x14ac:dyDescent="0.35">
      <c r="A34" s="124"/>
      <c r="B34" s="50"/>
      <c r="C34" s="126"/>
      <c r="D34" s="126"/>
      <c r="E34" s="126"/>
      <c r="F34" s="126"/>
      <c r="G34" s="126"/>
    </row>
    <row r="35" spans="1:7" x14ac:dyDescent="0.35">
      <c r="A35" s="125"/>
      <c r="B35" s="49"/>
      <c r="C35" s="115"/>
      <c r="D35" s="115"/>
      <c r="E35" s="115"/>
      <c r="F35" s="115"/>
      <c r="G35" s="115"/>
    </row>
    <row r="36" spans="1:7" x14ac:dyDescent="0.35">
      <c r="A36" s="124"/>
      <c r="B36" s="49"/>
      <c r="C36" s="115"/>
      <c r="D36" s="115"/>
      <c r="E36" s="115"/>
      <c r="F36" s="115"/>
      <c r="G36" s="115"/>
    </row>
    <row r="37" spans="1:7" x14ac:dyDescent="0.35">
      <c r="A37" s="124"/>
      <c r="B37" s="50"/>
      <c r="C37" s="126"/>
      <c r="D37" s="126"/>
      <c r="E37" s="126"/>
      <c r="F37" s="126"/>
      <c r="G37" s="126"/>
    </row>
    <row r="38" spans="1:7" x14ac:dyDescent="0.35">
      <c r="A38" s="125"/>
      <c r="B38" s="49"/>
      <c r="C38" s="115"/>
      <c r="D38" s="115"/>
      <c r="E38" s="115"/>
      <c r="F38" s="115"/>
      <c r="G38" s="115"/>
    </row>
  </sheetData>
  <mergeCells count="58">
    <mergeCell ref="A10:G10"/>
    <mergeCell ref="C11:E11"/>
    <mergeCell ref="F11:G11"/>
    <mergeCell ref="A12:A13"/>
    <mergeCell ref="C12:E12"/>
    <mergeCell ref="F12:G12"/>
    <mergeCell ref="C13:E13"/>
    <mergeCell ref="F13:G13"/>
    <mergeCell ref="A14:A16"/>
    <mergeCell ref="C14:E14"/>
    <mergeCell ref="F14:G14"/>
    <mergeCell ref="C15:E15"/>
    <mergeCell ref="F15:G15"/>
    <mergeCell ref="C16:E16"/>
    <mergeCell ref="F16:G16"/>
    <mergeCell ref="A17:A19"/>
    <mergeCell ref="C17:E17"/>
    <mergeCell ref="F17:G17"/>
    <mergeCell ref="C18:E18"/>
    <mergeCell ref="F18:G18"/>
    <mergeCell ref="C19:E19"/>
    <mergeCell ref="F19:G19"/>
    <mergeCell ref="C26:E26"/>
    <mergeCell ref="F26:G26"/>
    <mergeCell ref="C27:E27"/>
    <mergeCell ref="F27:G27"/>
    <mergeCell ref="A22:G22"/>
    <mergeCell ref="C23:E23"/>
    <mergeCell ref="C24:E24"/>
    <mergeCell ref="F24:G24"/>
    <mergeCell ref="C25:E25"/>
    <mergeCell ref="F25:G25"/>
    <mergeCell ref="C35:E35"/>
    <mergeCell ref="F35:G35"/>
    <mergeCell ref="A29:G29"/>
    <mergeCell ref="C30:E30"/>
    <mergeCell ref="F30:G30"/>
    <mergeCell ref="A31:A32"/>
    <mergeCell ref="C31:E31"/>
    <mergeCell ref="F31:G31"/>
    <mergeCell ref="C32:E32"/>
    <mergeCell ref="F32:G32"/>
    <mergeCell ref="A2:H2"/>
    <mergeCell ref="A4:H4"/>
    <mergeCell ref="A23:B23"/>
    <mergeCell ref="F23:H23"/>
    <mergeCell ref="A36:A38"/>
    <mergeCell ref="C36:E36"/>
    <mergeCell ref="F36:G36"/>
    <mergeCell ref="C37:E37"/>
    <mergeCell ref="F37:G37"/>
    <mergeCell ref="C38:E38"/>
    <mergeCell ref="F38:G38"/>
    <mergeCell ref="A33:A35"/>
    <mergeCell ref="C33:E33"/>
    <mergeCell ref="F33:G33"/>
    <mergeCell ref="C34:E34"/>
    <mergeCell ref="F34:G34"/>
  </mergeCells>
  <pageMargins left="0.7" right="0.7" top="0.75" bottom="0.75" header="0.3" footer="0.3"/>
  <pageSetup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E401B-776E-40CE-AA7D-8A8DF4DB681D}">
  <dimension ref="A2:K39"/>
  <sheetViews>
    <sheetView zoomScaleNormal="100" workbookViewId="0">
      <selection activeCell="A2" sqref="A2:H2"/>
    </sheetView>
  </sheetViews>
  <sheetFormatPr defaultColWidth="9.1796875" defaultRowHeight="14.5" x14ac:dyDescent="0.35"/>
  <cols>
    <col min="1" max="1" width="43.1796875" style="2" customWidth="1"/>
    <col min="2" max="2" width="15.7265625" style="2" customWidth="1"/>
    <col min="3" max="3" width="14.54296875" style="2" customWidth="1"/>
    <col min="4" max="4" width="17.1796875" style="2" customWidth="1"/>
    <col min="5" max="5" width="15.453125" style="2" bestFit="1" customWidth="1"/>
    <col min="6" max="6" width="21.453125" style="2" bestFit="1" customWidth="1"/>
    <col min="7" max="7" width="21" style="2" customWidth="1"/>
    <col min="8" max="8" width="13.7265625" style="2" customWidth="1"/>
    <col min="9" max="31" width="11" style="2" bestFit="1" customWidth="1"/>
    <col min="32" max="16384" width="9.1796875" style="2"/>
  </cols>
  <sheetData>
    <row r="2" spans="1:11" ht="15" thickBot="1" x14ac:dyDescent="0.4">
      <c r="A2" s="118" t="s">
        <v>35</v>
      </c>
      <c r="B2" s="118"/>
      <c r="C2" s="118"/>
      <c r="D2" s="118"/>
      <c r="E2" s="118"/>
      <c r="F2" s="118"/>
      <c r="G2" s="118"/>
      <c r="H2" s="118"/>
    </row>
    <row r="3" spans="1:11" ht="15" thickTop="1" x14ac:dyDescent="0.35"/>
    <row r="4" spans="1:11" ht="15" thickBot="1" x14ac:dyDescent="0.4">
      <c r="A4" s="100" t="s">
        <v>64</v>
      </c>
      <c r="B4" s="100"/>
      <c r="C4" s="100"/>
      <c r="D4" s="100"/>
      <c r="E4" s="100"/>
      <c r="F4" s="100"/>
      <c r="G4" s="100"/>
      <c r="H4" s="100"/>
    </row>
    <row r="5" spans="1:11" ht="16.5" thickTop="1" thickBot="1" x14ac:dyDescent="0.4">
      <c r="A5" s="26"/>
      <c r="B5" s="51" t="s">
        <v>31</v>
      </c>
      <c r="C5" s="52" t="s">
        <v>32</v>
      </c>
      <c r="D5" s="52" t="s">
        <v>33</v>
      </c>
      <c r="E5" s="53" t="s">
        <v>34</v>
      </c>
      <c r="F5" s="52" t="s">
        <v>50</v>
      </c>
      <c r="G5" s="64" t="s">
        <v>35</v>
      </c>
      <c r="H5" s="52" t="s">
        <v>60</v>
      </c>
    </row>
    <row r="6" spans="1:11" ht="16" thickBot="1" x14ac:dyDescent="0.4">
      <c r="A6" s="27" t="s">
        <v>62</v>
      </c>
      <c r="B6" s="28">
        <v>0.06</v>
      </c>
      <c r="C6" s="28">
        <v>0.1</v>
      </c>
      <c r="D6" s="28">
        <v>0.05</v>
      </c>
      <c r="E6" s="28">
        <v>0.1</v>
      </c>
      <c r="F6" s="60" t="s">
        <v>36</v>
      </c>
      <c r="G6" s="68">
        <v>0.69</v>
      </c>
      <c r="H6" s="56">
        <f>SUM(B6:G6)</f>
        <v>1</v>
      </c>
    </row>
    <row r="7" spans="1:11" ht="16" thickBot="1" x14ac:dyDescent="0.4">
      <c r="A7" s="27" t="s">
        <v>63</v>
      </c>
      <c r="B7" s="30">
        <v>15.652066795748846</v>
      </c>
      <c r="C7" s="30">
        <v>26.086777992914747</v>
      </c>
      <c r="D7" s="30">
        <v>13.043388996457374</v>
      </c>
      <c r="E7" s="30">
        <v>26.086777992914747</v>
      </c>
      <c r="F7" s="60" t="s">
        <v>36</v>
      </c>
      <c r="G7" s="67">
        <v>179.99876815111173</v>
      </c>
      <c r="H7" s="57">
        <f>SUM(B7:G7)</f>
        <v>260.86777992914745</v>
      </c>
    </row>
    <row r="8" spans="1:11" x14ac:dyDescent="0.35">
      <c r="A8" s="2" t="s">
        <v>69</v>
      </c>
    </row>
    <row r="9" spans="1:11" x14ac:dyDescent="0.35">
      <c r="K9" s="69"/>
    </row>
    <row r="10" spans="1:11" ht="15" thickBot="1" x14ac:dyDescent="0.4">
      <c r="A10" s="100" t="s">
        <v>11</v>
      </c>
      <c r="B10" s="100"/>
      <c r="C10" s="100"/>
      <c r="D10" s="100"/>
      <c r="E10" s="100"/>
      <c r="F10" s="100"/>
      <c r="G10" s="100"/>
      <c r="H10" s="100"/>
    </row>
    <row r="11" spans="1:11" ht="15.5" thickTop="1" thickBot="1" x14ac:dyDescent="0.4">
      <c r="A11" s="7"/>
      <c r="B11" s="8"/>
      <c r="C11" s="98" t="s">
        <v>3</v>
      </c>
      <c r="D11" s="98"/>
      <c r="E11" s="98"/>
      <c r="F11" s="98" t="s">
        <v>4</v>
      </c>
      <c r="G11" s="98"/>
      <c r="H11" s="99"/>
    </row>
    <row r="12" spans="1:11" ht="15" thickTop="1" x14ac:dyDescent="0.35">
      <c r="A12" s="101" t="s">
        <v>1</v>
      </c>
      <c r="B12" s="6" t="s">
        <v>2</v>
      </c>
      <c r="C12" s="103">
        <v>-26889</v>
      </c>
      <c r="D12" s="104"/>
      <c r="E12" s="105"/>
      <c r="F12" s="106">
        <v>-9965</v>
      </c>
      <c r="G12" s="106"/>
      <c r="H12" s="107"/>
    </row>
    <row r="13" spans="1:11" ht="15" thickBot="1" x14ac:dyDescent="0.4">
      <c r="A13" s="102"/>
      <c r="B13" s="5" t="s">
        <v>5</v>
      </c>
      <c r="C13" s="108">
        <v>-3.6999999999999999E-4</v>
      </c>
      <c r="D13" s="109"/>
      <c r="E13" s="110"/>
      <c r="F13" s="108">
        <v>-4.0000000000000003E-5</v>
      </c>
      <c r="G13" s="109"/>
      <c r="H13" s="111"/>
    </row>
    <row r="14" spans="1:11" ht="15.75" customHeight="1" thickTop="1" x14ac:dyDescent="0.35">
      <c r="A14" s="91" t="s">
        <v>6</v>
      </c>
      <c r="B14" s="4" t="s">
        <v>7</v>
      </c>
      <c r="C14" s="79">
        <v>-4524</v>
      </c>
      <c r="D14" s="80"/>
      <c r="E14" s="81"/>
      <c r="F14" s="92">
        <v>-2567</v>
      </c>
      <c r="G14" s="92"/>
      <c r="H14" s="93"/>
    </row>
    <row r="15" spans="1:11" x14ac:dyDescent="0.35">
      <c r="A15" s="77"/>
      <c r="B15" s="3" t="s">
        <v>5</v>
      </c>
      <c r="C15" s="83">
        <v>-5.5999999999999995E-4</v>
      </c>
      <c r="D15" s="84"/>
      <c r="E15" s="85"/>
      <c r="F15" s="83">
        <v>-8.0000000000000007E-5</v>
      </c>
      <c r="G15" s="84"/>
      <c r="H15" s="86"/>
    </row>
    <row r="16" spans="1:11" ht="15" thickBot="1" x14ac:dyDescent="0.4">
      <c r="A16" s="78"/>
      <c r="B16" s="47" t="s">
        <v>8</v>
      </c>
      <c r="C16" s="94">
        <v>-3843</v>
      </c>
      <c r="D16" s="95"/>
      <c r="E16" s="96"/>
      <c r="F16" s="94">
        <v>-2704</v>
      </c>
      <c r="G16" s="95"/>
      <c r="H16" s="97"/>
    </row>
    <row r="17" spans="1:8" ht="15.75" customHeight="1" thickTop="1" x14ac:dyDescent="0.35">
      <c r="A17" s="77" t="s">
        <v>9</v>
      </c>
      <c r="B17" s="4" t="s">
        <v>7</v>
      </c>
      <c r="C17" s="79">
        <v>-4775</v>
      </c>
      <c r="D17" s="80"/>
      <c r="E17" s="81"/>
      <c r="F17" s="79">
        <v>-3588</v>
      </c>
      <c r="G17" s="80"/>
      <c r="H17" s="82"/>
    </row>
    <row r="18" spans="1:8" x14ac:dyDescent="0.35">
      <c r="A18" s="77"/>
      <c r="B18" s="3" t="s">
        <v>5</v>
      </c>
      <c r="C18" s="83">
        <v>-6.9999999999999999E-4</v>
      </c>
      <c r="D18" s="84"/>
      <c r="E18" s="85"/>
      <c r="F18" s="83">
        <v>-1.3999999999999999E-4</v>
      </c>
      <c r="G18" s="84"/>
      <c r="H18" s="86"/>
    </row>
    <row r="19" spans="1:8" ht="15" thickBot="1" x14ac:dyDescent="0.4">
      <c r="A19" s="78"/>
      <c r="B19" s="9" t="s">
        <v>8</v>
      </c>
      <c r="C19" s="87">
        <v>-4028</v>
      </c>
      <c r="D19" s="88"/>
      <c r="E19" s="89"/>
      <c r="F19" s="87">
        <v>-3355</v>
      </c>
      <c r="G19" s="88"/>
      <c r="H19" s="90"/>
    </row>
    <row r="20" spans="1:8" ht="15" thickTop="1" x14ac:dyDescent="0.35">
      <c r="A20" s="2" t="s">
        <v>10</v>
      </c>
    </row>
    <row r="22" spans="1:8" ht="15" thickBot="1" x14ac:dyDescent="0.4">
      <c r="A22" s="127"/>
      <c r="B22" s="127"/>
      <c r="C22" s="127"/>
      <c r="D22" s="127"/>
      <c r="E22" s="127"/>
      <c r="F22" s="127"/>
      <c r="G22" s="127"/>
    </row>
    <row r="23" spans="1:8" ht="15" customHeight="1" thickBot="1" x14ac:dyDescent="0.4">
      <c r="A23" s="119" t="s">
        <v>66</v>
      </c>
      <c r="B23" s="120"/>
      <c r="C23" s="135"/>
      <c r="D23" s="127"/>
      <c r="E23" s="127"/>
      <c r="F23" s="145" t="s">
        <v>41</v>
      </c>
      <c r="G23" s="146"/>
      <c r="H23" s="147"/>
    </row>
    <row r="24" spans="1:8" ht="16" thickBot="1" x14ac:dyDescent="0.4">
      <c r="A24" s="27" t="s">
        <v>37</v>
      </c>
      <c r="B24" s="31">
        <v>3529.1733192595757</v>
      </c>
      <c r="C24" s="136"/>
      <c r="D24" s="128"/>
      <c r="E24" s="128"/>
      <c r="F24" s="148" t="s">
        <v>41</v>
      </c>
      <c r="G24" s="149"/>
      <c r="H24" s="31">
        <v>1185.037726580824</v>
      </c>
    </row>
    <row r="25" spans="1:8" ht="16" thickBot="1" x14ac:dyDescent="0.4">
      <c r="A25" s="27" t="s">
        <v>38</v>
      </c>
      <c r="B25" s="31">
        <v>1723.2768238377926</v>
      </c>
      <c r="C25" s="132"/>
      <c r="D25" s="126"/>
      <c r="E25" s="126"/>
      <c r="F25" s="130" t="s">
        <v>42</v>
      </c>
      <c r="G25" s="131"/>
      <c r="H25" s="31">
        <v>144.87139575136976</v>
      </c>
    </row>
    <row r="26" spans="1:8" ht="16" thickBot="1" x14ac:dyDescent="0.4">
      <c r="A26" s="27" t="s">
        <v>39</v>
      </c>
      <c r="B26" s="31">
        <v>914.42165835157084</v>
      </c>
      <c r="C26" s="129"/>
      <c r="D26" s="115"/>
      <c r="E26" s="115"/>
      <c r="F26" s="130" t="s">
        <v>43</v>
      </c>
      <c r="G26" s="131"/>
      <c r="H26" s="31">
        <v>39.912770329159557</v>
      </c>
    </row>
    <row r="27" spans="1:8" ht="16" thickBot="1" x14ac:dyDescent="0.4">
      <c r="A27" s="29" t="s">
        <v>40</v>
      </c>
      <c r="B27" s="32">
        <v>6166.8718014489396</v>
      </c>
      <c r="C27" s="132"/>
      <c r="D27" s="126"/>
      <c r="E27" s="126"/>
      <c r="F27" s="133" t="s">
        <v>44</v>
      </c>
      <c r="G27" s="134"/>
      <c r="H27" s="32">
        <v>1369.8218926613533</v>
      </c>
    </row>
    <row r="28" spans="1:8" x14ac:dyDescent="0.35">
      <c r="A28" s="49"/>
      <c r="B28" s="49"/>
      <c r="C28" s="49"/>
      <c r="D28" s="49"/>
      <c r="E28" s="49"/>
      <c r="F28" s="49"/>
      <c r="G28" s="49"/>
    </row>
    <row r="29" spans="1:8" x14ac:dyDescent="0.35">
      <c r="A29" s="127"/>
      <c r="B29" s="127"/>
      <c r="C29" s="127"/>
      <c r="D29" s="127"/>
      <c r="E29" s="127"/>
      <c r="F29" s="127"/>
      <c r="G29" s="127"/>
    </row>
    <row r="30" spans="1:8" x14ac:dyDescent="0.35">
      <c r="A30" s="49"/>
      <c r="B30" s="49"/>
      <c r="C30" s="127"/>
      <c r="D30" s="127"/>
      <c r="E30" s="127"/>
      <c r="F30" s="127"/>
      <c r="G30" s="127"/>
    </row>
    <row r="31" spans="1:8" x14ac:dyDescent="0.35">
      <c r="A31" s="125"/>
      <c r="B31" s="49"/>
      <c r="C31" s="128"/>
      <c r="D31" s="128"/>
      <c r="E31" s="128"/>
      <c r="F31" s="128"/>
      <c r="G31" s="128"/>
    </row>
    <row r="32" spans="1:8" x14ac:dyDescent="0.35">
      <c r="A32" s="125"/>
      <c r="B32" s="50"/>
      <c r="C32" s="126"/>
      <c r="D32" s="126"/>
      <c r="E32" s="126"/>
      <c r="F32" s="126"/>
      <c r="G32" s="126"/>
    </row>
    <row r="33" spans="1:7" x14ac:dyDescent="0.35">
      <c r="A33" s="124"/>
      <c r="B33" s="49"/>
      <c r="C33" s="115"/>
      <c r="D33" s="115"/>
      <c r="E33" s="115"/>
      <c r="F33" s="115"/>
      <c r="G33" s="115"/>
    </row>
    <row r="34" spans="1:7" x14ac:dyDescent="0.35">
      <c r="A34" s="124"/>
      <c r="B34" s="50"/>
      <c r="C34" s="126"/>
      <c r="D34" s="126"/>
      <c r="E34" s="126"/>
      <c r="F34" s="126"/>
      <c r="G34" s="126"/>
    </row>
    <row r="35" spans="1:7" x14ac:dyDescent="0.35">
      <c r="A35" s="125"/>
      <c r="B35" s="49"/>
      <c r="C35" s="115"/>
      <c r="D35" s="115"/>
      <c r="E35" s="115"/>
      <c r="F35" s="115"/>
      <c r="G35" s="115"/>
    </row>
    <row r="36" spans="1:7" x14ac:dyDescent="0.35">
      <c r="A36" s="124"/>
      <c r="B36" s="49"/>
      <c r="C36" s="115"/>
      <c r="D36" s="115"/>
      <c r="E36" s="115"/>
      <c r="F36" s="115"/>
      <c r="G36" s="115"/>
    </row>
    <row r="37" spans="1:7" x14ac:dyDescent="0.35">
      <c r="A37" s="124"/>
      <c r="B37" s="50"/>
      <c r="C37" s="126"/>
      <c r="D37" s="126"/>
      <c r="E37" s="126"/>
      <c r="F37" s="126"/>
      <c r="G37" s="126"/>
    </row>
    <row r="38" spans="1:7" x14ac:dyDescent="0.35">
      <c r="A38" s="125"/>
      <c r="B38" s="49"/>
      <c r="C38" s="115"/>
      <c r="D38" s="115"/>
      <c r="E38" s="115"/>
      <c r="F38" s="115"/>
      <c r="G38" s="115"/>
    </row>
    <row r="39" spans="1:7" x14ac:dyDescent="0.35">
      <c r="A39" s="2" t="s">
        <v>10</v>
      </c>
    </row>
  </sheetData>
  <mergeCells count="58">
    <mergeCell ref="A2:H2"/>
    <mergeCell ref="A4:H4"/>
    <mergeCell ref="C11:E11"/>
    <mergeCell ref="A12:A13"/>
    <mergeCell ref="C12:E12"/>
    <mergeCell ref="C13:E13"/>
    <mergeCell ref="A17:A19"/>
    <mergeCell ref="C17:E17"/>
    <mergeCell ref="C18:E18"/>
    <mergeCell ref="C19:E19"/>
    <mergeCell ref="F17:H17"/>
    <mergeCell ref="F18:H18"/>
    <mergeCell ref="F19:H19"/>
    <mergeCell ref="A22:G22"/>
    <mergeCell ref="A23:B23"/>
    <mergeCell ref="C23:E23"/>
    <mergeCell ref="F23:H23"/>
    <mergeCell ref="C24:E24"/>
    <mergeCell ref="F24:G24"/>
    <mergeCell ref="C25:E25"/>
    <mergeCell ref="F25:G25"/>
    <mergeCell ref="C26:E26"/>
    <mergeCell ref="F26:G26"/>
    <mergeCell ref="C27:E27"/>
    <mergeCell ref="F27:G27"/>
    <mergeCell ref="C30:E30"/>
    <mergeCell ref="F30:G30"/>
    <mergeCell ref="A31:A32"/>
    <mergeCell ref="C31:E31"/>
    <mergeCell ref="F31:G31"/>
    <mergeCell ref="C32:E32"/>
    <mergeCell ref="F32:G32"/>
    <mergeCell ref="F15:H15"/>
    <mergeCell ref="A36:A38"/>
    <mergeCell ref="C36:E36"/>
    <mergeCell ref="F36:G36"/>
    <mergeCell ref="C37:E37"/>
    <mergeCell ref="F37:G37"/>
    <mergeCell ref="C38:E38"/>
    <mergeCell ref="F38:G38"/>
    <mergeCell ref="A33:A35"/>
    <mergeCell ref="C33:E33"/>
    <mergeCell ref="F33:G33"/>
    <mergeCell ref="C34:E34"/>
    <mergeCell ref="F34:G34"/>
    <mergeCell ref="C35:E35"/>
    <mergeCell ref="F35:G35"/>
    <mergeCell ref="A29:G29"/>
    <mergeCell ref="A10:H10"/>
    <mergeCell ref="F11:H11"/>
    <mergeCell ref="F12:H12"/>
    <mergeCell ref="F13:H13"/>
    <mergeCell ref="F14:H14"/>
    <mergeCell ref="A14:A16"/>
    <mergeCell ref="C14:E14"/>
    <mergeCell ref="C15:E15"/>
    <mergeCell ref="C16:E16"/>
    <mergeCell ref="F16:H16"/>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53F11-47A2-4B9E-B654-FC51F775DC14}">
  <dimension ref="A2:H38"/>
  <sheetViews>
    <sheetView zoomScaleNormal="100" workbookViewId="0">
      <selection activeCell="A2" sqref="A2:H2"/>
    </sheetView>
  </sheetViews>
  <sheetFormatPr defaultColWidth="9.1796875" defaultRowHeight="14.5" x14ac:dyDescent="0.35"/>
  <cols>
    <col min="1" max="1" width="49.1796875" style="2" customWidth="1"/>
    <col min="2" max="2" width="15.7265625" style="2" customWidth="1"/>
    <col min="3" max="3" width="14.54296875" style="2" customWidth="1"/>
    <col min="4" max="4" width="17.1796875" style="2" customWidth="1"/>
    <col min="5" max="5" width="15.453125" style="2" bestFit="1" customWidth="1"/>
    <col min="6" max="6" width="21.453125" style="2" bestFit="1" customWidth="1"/>
    <col min="7" max="7" width="21" style="2" customWidth="1"/>
    <col min="8" max="8" width="13.7265625" style="2" customWidth="1"/>
    <col min="9" max="31" width="11" style="2" bestFit="1" customWidth="1"/>
    <col min="32" max="16384" width="9.1796875" style="2"/>
  </cols>
  <sheetData>
    <row r="2" spans="1:8" ht="15" thickBot="1" x14ac:dyDescent="0.4">
      <c r="A2" s="118" t="s">
        <v>70</v>
      </c>
      <c r="B2" s="118"/>
      <c r="C2" s="118"/>
      <c r="D2" s="118"/>
      <c r="E2" s="118"/>
      <c r="F2" s="118"/>
      <c r="G2" s="118"/>
      <c r="H2" s="118"/>
    </row>
    <row r="3" spans="1:8" ht="15" thickTop="1" x14ac:dyDescent="0.35"/>
    <row r="4" spans="1:8" ht="15" thickBot="1" x14ac:dyDescent="0.4">
      <c r="A4" s="100" t="s">
        <v>64</v>
      </c>
      <c r="B4" s="100"/>
      <c r="C4" s="100"/>
      <c r="D4" s="100"/>
      <c r="E4" s="100"/>
      <c r="F4" s="100"/>
      <c r="G4" s="100"/>
      <c r="H4" s="100"/>
    </row>
    <row r="5" spans="1:8" ht="16.5" thickTop="1" thickBot="1" x14ac:dyDescent="0.4">
      <c r="A5" s="26"/>
      <c r="B5" s="51" t="s">
        <v>31</v>
      </c>
      <c r="C5" s="52" t="s">
        <v>32</v>
      </c>
      <c r="D5" s="52" t="s">
        <v>33</v>
      </c>
      <c r="E5" s="53" t="s">
        <v>34</v>
      </c>
      <c r="F5" s="52" t="s">
        <v>50</v>
      </c>
      <c r="G5" s="64" t="s">
        <v>35</v>
      </c>
      <c r="H5" s="52" t="s">
        <v>60</v>
      </c>
    </row>
    <row r="6" spans="1:8" ht="16" thickBot="1" x14ac:dyDescent="0.4">
      <c r="A6" s="27" t="s">
        <v>67</v>
      </c>
      <c r="B6" s="28">
        <v>0.06</v>
      </c>
      <c r="C6" s="28">
        <v>0.3</v>
      </c>
      <c r="D6" s="28">
        <v>0.08</v>
      </c>
      <c r="E6" s="28">
        <v>7.0000000000000007E-2</v>
      </c>
      <c r="F6" s="48">
        <v>0.49</v>
      </c>
      <c r="G6" s="65" t="s">
        <v>36</v>
      </c>
      <c r="H6" s="66">
        <f>SUM(B6:G6)</f>
        <v>1</v>
      </c>
    </row>
    <row r="7" spans="1:8" ht="15.75" customHeight="1" thickBot="1" x14ac:dyDescent="0.4">
      <c r="A7" s="27" t="s">
        <v>68</v>
      </c>
      <c r="B7" s="30">
        <v>15.652066795748846</v>
      </c>
      <c r="C7" s="30">
        <v>78.260333978744228</v>
      </c>
      <c r="D7" s="30">
        <v>20.869422394331796</v>
      </c>
      <c r="E7" s="30">
        <v>18.260744595040322</v>
      </c>
      <c r="F7" s="30">
        <v>127.82521216528225</v>
      </c>
      <c r="G7" s="55"/>
      <c r="H7" s="63">
        <f>SUM(B7:G7)</f>
        <v>260.86777992914745</v>
      </c>
    </row>
    <row r="8" spans="1:8" x14ac:dyDescent="0.35">
      <c r="A8" s="2" t="s">
        <v>69</v>
      </c>
    </row>
    <row r="10" spans="1:8" ht="15" thickBot="1" x14ac:dyDescent="0.4">
      <c r="A10" s="100" t="s">
        <v>53</v>
      </c>
      <c r="B10" s="100"/>
      <c r="C10" s="100"/>
      <c r="D10" s="100"/>
      <c r="E10" s="100"/>
      <c r="F10" s="100"/>
      <c r="G10" s="100"/>
      <c r="H10" s="100"/>
    </row>
    <row r="11" spans="1:8" ht="15.5" thickTop="1" thickBot="1" x14ac:dyDescent="0.4">
      <c r="A11" s="7"/>
      <c r="B11" s="8"/>
      <c r="C11" s="98" t="s">
        <v>3</v>
      </c>
      <c r="D11" s="98"/>
      <c r="E11" s="98"/>
      <c r="F11" s="98" t="s">
        <v>4</v>
      </c>
      <c r="G11" s="98"/>
      <c r="H11" s="99"/>
    </row>
    <row r="12" spans="1:8" ht="15" thickTop="1" x14ac:dyDescent="0.35">
      <c r="A12" s="101" t="s">
        <v>1</v>
      </c>
      <c r="B12" s="6" t="s">
        <v>2</v>
      </c>
      <c r="C12" s="103">
        <v>-8678</v>
      </c>
      <c r="D12" s="104"/>
      <c r="E12" s="105"/>
      <c r="F12" s="106">
        <v>15879</v>
      </c>
      <c r="G12" s="106"/>
      <c r="H12" s="107"/>
    </row>
    <row r="13" spans="1:8" ht="15" thickBot="1" x14ac:dyDescent="0.4">
      <c r="A13" s="102"/>
      <c r="B13" s="5" t="s">
        <v>5</v>
      </c>
      <c r="C13" s="108">
        <v>-1.2E-4</v>
      </c>
      <c r="D13" s="109"/>
      <c r="E13" s="110"/>
      <c r="F13" s="108">
        <v>6.9999999999999994E-5</v>
      </c>
      <c r="G13" s="109"/>
      <c r="H13" s="111"/>
    </row>
    <row r="14" spans="1:8" ht="15.75" customHeight="1" thickTop="1" x14ac:dyDescent="0.35">
      <c r="A14" s="91" t="s">
        <v>6</v>
      </c>
      <c r="B14" s="6" t="s">
        <v>7</v>
      </c>
      <c r="C14" s="79">
        <v>-2425</v>
      </c>
      <c r="D14" s="80"/>
      <c r="E14" s="81"/>
      <c r="F14" s="112">
        <v>585</v>
      </c>
      <c r="G14" s="112"/>
      <c r="H14" s="113"/>
    </row>
    <row r="15" spans="1:8" x14ac:dyDescent="0.35">
      <c r="A15" s="77"/>
      <c r="B15" s="3" t="s">
        <v>5</v>
      </c>
      <c r="C15" s="83">
        <v>-2.9999999999999997E-4</v>
      </c>
      <c r="D15" s="84"/>
      <c r="E15" s="85"/>
      <c r="F15" s="83">
        <v>2.0000000000000002E-5</v>
      </c>
      <c r="G15" s="84"/>
      <c r="H15" s="86"/>
    </row>
    <row r="16" spans="1:8" ht="15" thickBot="1" x14ac:dyDescent="0.4">
      <c r="A16" s="78"/>
      <c r="B16" s="9" t="s">
        <v>8</v>
      </c>
      <c r="C16" s="87">
        <v>-2056</v>
      </c>
      <c r="D16" s="88"/>
      <c r="E16" s="89"/>
      <c r="F16" s="87">
        <v>-358</v>
      </c>
      <c r="G16" s="88"/>
      <c r="H16" s="90"/>
    </row>
    <row r="17" spans="1:8" ht="15.75" customHeight="1" thickTop="1" x14ac:dyDescent="0.35">
      <c r="A17" s="77" t="s">
        <v>9</v>
      </c>
      <c r="B17" s="4" t="s">
        <v>7</v>
      </c>
      <c r="C17" s="114">
        <v>-3894</v>
      </c>
      <c r="D17" s="115"/>
      <c r="E17" s="116"/>
      <c r="F17" s="114">
        <v>-1053</v>
      </c>
      <c r="G17" s="115"/>
      <c r="H17" s="117"/>
    </row>
    <row r="18" spans="1:8" x14ac:dyDescent="0.35">
      <c r="A18" s="77"/>
      <c r="B18" s="3" t="s">
        <v>5</v>
      </c>
      <c r="C18" s="83">
        <v>-5.7251971661975709E-4</v>
      </c>
      <c r="D18" s="84"/>
      <c r="E18" s="85"/>
      <c r="F18" s="83">
        <v>-3.9723525565915629E-5</v>
      </c>
      <c r="G18" s="84"/>
      <c r="H18" s="86"/>
    </row>
    <row r="19" spans="1:8" ht="15" thickBot="1" x14ac:dyDescent="0.4">
      <c r="A19" s="78"/>
      <c r="B19" s="9" t="s">
        <v>8</v>
      </c>
      <c r="C19" s="87">
        <v>-3289</v>
      </c>
      <c r="D19" s="88"/>
      <c r="E19" s="89"/>
      <c r="F19" s="87">
        <v>-1703</v>
      </c>
      <c r="G19" s="88"/>
      <c r="H19" s="90"/>
    </row>
    <row r="20" spans="1:8" ht="15" thickTop="1" x14ac:dyDescent="0.35">
      <c r="A20" s="2" t="s">
        <v>10</v>
      </c>
    </row>
    <row r="22" spans="1:8" ht="15" thickBot="1" x14ac:dyDescent="0.4">
      <c r="A22" s="127"/>
      <c r="B22" s="127"/>
      <c r="C22" s="127"/>
      <c r="D22" s="127"/>
      <c r="E22" s="127"/>
      <c r="F22" s="127"/>
      <c r="G22" s="127"/>
    </row>
    <row r="23" spans="1:8" ht="15" customHeight="1" thickBot="1" x14ac:dyDescent="0.4">
      <c r="A23" s="119" t="s">
        <v>66</v>
      </c>
      <c r="B23" s="120"/>
      <c r="C23" s="135"/>
      <c r="D23" s="127"/>
      <c r="E23" s="127"/>
      <c r="F23" s="145" t="s">
        <v>41</v>
      </c>
      <c r="G23" s="146"/>
      <c r="H23" s="147"/>
    </row>
    <row r="24" spans="1:8" ht="16" thickBot="1" x14ac:dyDescent="0.4">
      <c r="A24" s="27" t="s">
        <v>37</v>
      </c>
      <c r="B24" s="31">
        <v>10587.519957778724</v>
      </c>
      <c r="C24" s="136"/>
      <c r="D24" s="128"/>
      <c r="E24" s="128"/>
      <c r="F24" s="148" t="s">
        <v>41</v>
      </c>
      <c r="G24" s="149"/>
      <c r="H24" s="31">
        <v>1896.0603625293181</v>
      </c>
    </row>
    <row r="25" spans="1:8" ht="16" thickBot="1" x14ac:dyDescent="0.4">
      <c r="A25" s="27" t="s">
        <v>38</v>
      </c>
      <c r="B25" s="31">
        <v>2757.2429181404677</v>
      </c>
      <c r="C25" s="132"/>
      <c r="D25" s="126"/>
      <c r="E25" s="126"/>
      <c r="F25" s="130" t="s">
        <v>42</v>
      </c>
      <c r="G25" s="131"/>
      <c r="H25" s="31">
        <v>231.79423320219163</v>
      </c>
    </row>
    <row r="26" spans="1:8" ht="16" thickBot="1" x14ac:dyDescent="0.4">
      <c r="A26" s="27" t="s">
        <v>39</v>
      </c>
      <c r="B26" s="31">
        <v>1463.0746533625131</v>
      </c>
      <c r="C26" s="129"/>
      <c r="D26" s="115"/>
      <c r="E26" s="115"/>
      <c r="F26" s="130" t="s">
        <v>43</v>
      </c>
      <c r="G26" s="131"/>
      <c r="H26" s="31">
        <v>63.860432526655288</v>
      </c>
    </row>
    <row r="27" spans="1:8" ht="16" thickBot="1" x14ac:dyDescent="0.4">
      <c r="A27" s="29" t="s">
        <v>40</v>
      </c>
      <c r="B27" s="32">
        <v>14807.837529281705</v>
      </c>
      <c r="C27" s="132"/>
      <c r="D27" s="126"/>
      <c r="E27" s="126"/>
      <c r="F27" s="133" t="s">
        <v>44</v>
      </c>
      <c r="G27" s="134"/>
      <c r="H27" s="32">
        <v>2191.7150282581647</v>
      </c>
    </row>
    <row r="28" spans="1:8" x14ac:dyDescent="0.35">
      <c r="A28" s="49"/>
      <c r="B28" s="49"/>
      <c r="C28" s="49"/>
      <c r="D28" s="49"/>
      <c r="E28" s="49"/>
      <c r="F28" s="49"/>
      <c r="G28" s="49"/>
    </row>
    <row r="29" spans="1:8" x14ac:dyDescent="0.35">
      <c r="A29" s="127"/>
      <c r="B29" s="127"/>
      <c r="C29" s="127"/>
      <c r="D29" s="127"/>
      <c r="E29" s="127"/>
      <c r="F29" s="127"/>
      <c r="G29" s="127"/>
    </row>
    <row r="30" spans="1:8" x14ac:dyDescent="0.35">
      <c r="A30" s="49"/>
      <c r="B30" s="49"/>
      <c r="C30" s="127"/>
      <c r="D30" s="127"/>
      <c r="E30" s="127"/>
      <c r="F30" s="127"/>
      <c r="G30" s="127"/>
    </row>
    <row r="31" spans="1:8" x14ac:dyDescent="0.35">
      <c r="A31" s="125"/>
      <c r="B31" s="49"/>
      <c r="C31" s="128"/>
      <c r="D31" s="128"/>
      <c r="E31" s="128"/>
      <c r="F31" s="128"/>
      <c r="G31" s="128"/>
    </row>
    <row r="32" spans="1:8" x14ac:dyDescent="0.35">
      <c r="A32" s="125"/>
      <c r="B32" s="50"/>
      <c r="C32" s="126"/>
      <c r="D32" s="126"/>
      <c r="E32" s="126"/>
      <c r="F32" s="126"/>
      <c r="G32" s="126"/>
    </row>
    <row r="33" spans="1:7" x14ac:dyDescent="0.35">
      <c r="A33" s="124"/>
      <c r="B33" s="49"/>
      <c r="C33" s="115"/>
      <c r="D33" s="115"/>
      <c r="E33" s="115"/>
      <c r="F33" s="115"/>
      <c r="G33" s="115"/>
    </row>
    <row r="34" spans="1:7" x14ac:dyDescent="0.35">
      <c r="A34" s="124"/>
      <c r="B34" s="50"/>
      <c r="C34" s="126"/>
      <c r="D34" s="126"/>
      <c r="E34" s="126"/>
      <c r="F34" s="126"/>
      <c r="G34" s="126"/>
    </row>
    <row r="35" spans="1:7" x14ac:dyDescent="0.35">
      <c r="A35" s="125"/>
      <c r="B35" s="49"/>
      <c r="C35" s="115"/>
      <c r="D35" s="115"/>
      <c r="E35" s="115"/>
      <c r="F35" s="115"/>
      <c r="G35" s="115"/>
    </row>
    <row r="36" spans="1:7" x14ac:dyDescent="0.35">
      <c r="A36" s="124"/>
      <c r="B36" s="49"/>
      <c r="C36" s="115"/>
      <c r="D36" s="115"/>
      <c r="E36" s="115"/>
      <c r="F36" s="115"/>
      <c r="G36" s="115"/>
    </row>
    <row r="37" spans="1:7" x14ac:dyDescent="0.35">
      <c r="A37" s="124"/>
      <c r="B37" s="50"/>
      <c r="C37" s="126"/>
      <c r="D37" s="126"/>
      <c r="E37" s="126"/>
      <c r="F37" s="126"/>
      <c r="G37" s="126"/>
    </row>
    <row r="38" spans="1:7" x14ac:dyDescent="0.35">
      <c r="A38" s="125"/>
      <c r="B38" s="49"/>
      <c r="C38" s="115"/>
      <c r="D38" s="115"/>
      <c r="E38" s="115"/>
      <c r="F38" s="115"/>
      <c r="G38" s="115"/>
    </row>
  </sheetData>
  <mergeCells count="58">
    <mergeCell ref="A12:A13"/>
    <mergeCell ref="C12:E12"/>
    <mergeCell ref="F12:H12"/>
    <mergeCell ref="C13:E13"/>
    <mergeCell ref="F13:H13"/>
    <mergeCell ref="A2:H2"/>
    <mergeCell ref="A4:H4"/>
    <mergeCell ref="A10:H10"/>
    <mergeCell ref="C11:E11"/>
    <mergeCell ref="F11:H11"/>
    <mergeCell ref="A14:A16"/>
    <mergeCell ref="C14:E14"/>
    <mergeCell ref="F14:H14"/>
    <mergeCell ref="C15:E15"/>
    <mergeCell ref="F15:H15"/>
    <mergeCell ref="C16:E16"/>
    <mergeCell ref="F16:H16"/>
    <mergeCell ref="A17:A19"/>
    <mergeCell ref="C17:E17"/>
    <mergeCell ref="F17:H17"/>
    <mergeCell ref="C18:E18"/>
    <mergeCell ref="F18:H18"/>
    <mergeCell ref="C19:E19"/>
    <mergeCell ref="F19:H19"/>
    <mergeCell ref="A22:G22"/>
    <mergeCell ref="A23:B23"/>
    <mergeCell ref="C23:E23"/>
    <mergeCell ref="F23:H23"/>
    <mergeCell ref="C24:E24"/>
    <mergeCell ref="F24:G24"/>
    <mergeCell ref="C25:E25"/>
    <mergeCell ref="F25:G25"/>
    <mergeCell ref="C26:E26"/>
    <mergeCell ref="F26:G26"/>
    <mergeCell ref="C27:E27"/>
    <mergeCell ref="F27:G27"/>
    <mergeCell ref="A29:G29"/>
    <mergeCell ref="C30:E30"/>
    <mergeCell ref="F30:G30"/>
    <mergeCell ref="A31:A32"/>
    <mergeCell ref="C31:E31"/>
    <mergeCell ref="F31:G31"/>
    <mergeCell ref="C32:E32"/>
    <mergeCell ref="F32:G32"/>
    <mergeCell ref="A33:A35"/>
    <mergeCell ref="C33:E33"/>
    <mergeCell ref="F33:G33"/>
    <mergeCell ref="C34:E34"/>
    <mergeCell ref="F34:G34"/>
    <mergeCell ref="C35:E35"/>
    <mergeCell ref="F35:G35"/>
    <mergeCell ref="A36:A38"/>
    <mergeCell ref="C36:E36"/>
    <mergeCell ref="F36:G36"/>
    <mergeCell ref="C37:E37"/>
    <mergeCell ref="F37:G37"/>
    <mergeCell ref="C38:E38"/>
    <mergeCell ref="F38:G38"/>
  </mergeCells>
  <pageMargins left="0.7" right="0.7" top="0.75" bottom="0.75" header="0.3" footer="0.3"/>
  <pageSetup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992F7-A238-4AA6-808A-5813F66829F1}">
  <dimension ref="A2:AG24"/>
  <sheetViews>
    <sheetView workbookViewId="0">
      <selection activeCell="A3" sqref="A3"/>
    </sheetView>
  </sheetViews>
  <sheetFormatPr defaultColWidth="8.81640625" defaultRowHeight="14.5" x14ac:dyDescent="0.35"/>
  <cols>
    <col min="1" max="1" width="27.453125" style="2" customWidth="1"/>
    <col min="2" max="2" width="19.7265625" style="2" customWidth="1"/>
    <col min="3" max="33" width="11.54296875" style="2" bestFit="1" customWidth="1"/>
    <col min="34" max="16384" width="8.81640625" style="2"/>
  </cols>
  <sheetData>
    <row r="2" spans="1:33" ht="15" thickBot="1" x14ac:dyDescent="0.4">
      <c r="A2" s="22"/>
      <c r="B2" s="22"/>
      <c r="C2" s="22"/>
      <c r="D2" s="22"/>
      <c r="E2" s="22"/>
      <c r="F2" s="22"/>
      <c r="G2" s="22"/>
      <c r="H2" s="22"/>
      <c r="I2" s="22"/>
      <c r="J2" s="22"/>
      <c r="K2" s="22"/>
    </row>
    <row r="3" spans="1:33" ht="15.5" thickTop="1" thickBot="1" x14ac:dyDescent="0.4">
      <c r="A3" s="10" t="s">
        <v>0</v>
      </c>
      <c r="B3" s="12" t="s">
        <v>13</v>
      </c>
      <c r="C3" s="13">
        <v>2020</v>
      </c>
      <c r="D3" s="11">
        <f t="shared" ref="D3:AG3" si="0">C3+1</f>
        <v>2021</v>
      </c>
      <c r="E3" s="11">
        <f t="shared" si="0"/>
        <v>2022</v>
      </c>
      <c r="F3" s="11">
        <f t="shared" si="0"/>
        <v>2023</v>
      </c>
      <c r="G3" s="11">
        <f t="shared" si="0"/>
        <v>2024</v>
      </c>
      <c r="H3" s="11">
        <f t="shared" si="0"/>
        <v>2025</v>
      </c>
      <c r="I3" s="11">
        <f t="shared" si="0"/>
        <v>2026</v>
      </c>
      <c r="J3" s="11">
        <f t="shared" si="0"/>
        <v>2027</v>
      </c>
      <c r="K3" s="11">
        <f t="shared" si="0"/>
        <v>2028</v>
      </c>
      <c r="L3" s="11">
        <f t="shared" si="0"/>
        <v>2029</v>
      </c>
      <c r="M3" s="12">
        <f t="shared" si="0"/>
        <v>2030</v>
      </c>
      <c r="N3" s="11">
        <f t="shared" si="0"/>
        <v>2031</v>
      </c>
      <c r="O3" s="12">
        <f t="shared" si="0"/>
        <v>2032</v>
      </c>
      <c r="P3" s="11">
        <f t="shared" si="0"/>
        <v>2033</v>
      </c>
      <c r="Q3" s="12">
        <f t="shared" si="0"/>
        <v>2034</v>
      </c>
      <c r="R3" s="11">
        <f t="shared" si="0"/>
        <v>2035</v>
      </c>
      <c r="S3" s="12">
        <f t="shared" si="0"/>
        <v>2036</v>
      </c>
      <c r="T3" s="11">
        <f t="shared" si="0"/>
        <v>2037</v>
      </c>
      <c r="U3" s="12">
        <f t="shared" si="0"/>
        <v>2038</v>
      </c>
      <c r="V3" s="11">
        <f t="shared" si="0"/>
        <v>2039</v>
      </c>
      <c r="W3" s="12">
        <f t="shared" si="0"/>
        <v>2040</v>
      </c>
      <c r="X3" s="11">
        <f t="shared" si="0"/>
        <v>2041</v>
      </c>
      <c r="Y3" s="12">
        <f t="shared" si="0"/>
        <v>2042</v>
      </c>
      <c r="Z3" s="11">
        <f t="shared" si="0"/>
        <v>2043</v>
      </c>
      <c r="AA3" s="12">
        <f t="shared" si="0"/>
        <v>2044</v>
      </c>
      <c r="AB3" s="11">
        <f t="shared" si="0"/>
        <v>2045</v>
      </c>
      <c r="AC3" s="12">
        <f t="shared" si="0"/>
        <v>2046</v>
      </c>
      <c r="AD3" s="11">
        <f t="shared" si="0"/>
        <v>2047</v>
      </c>
      <c r="AE3" s="12">
        <f t="shared" si="0"/>
        <v>2048</v>
      </c>
      <c r="AF3" s="11">
        <f t="shared" si="0"/>
        <v>2049</v>
      </c>
      <c r="AG3" s="12">
        <f t="shared" si="0"/>
        <v>2050</v>
      </c>
    </row>
    <row r="4" spans="1:33" ht="15" thickTop="1" x14ac:dyDescent="0.35">
      <c r="A4" s="150" t="s">
        <v>18</v>
      </c>
      <c r="B4" s="15" t="s">
        <v>15</v>
      </c>
      <c r="C4" s="16">
        <v>7931657.4550000001</v>
      </c>
      <c r="D4" s="16">
        <v>7936449.0470000003</v>
      </c>
      <c r="E4" s="16">
        <v>7940793.3250000002</v>
      </c>
      <c r="F4" s="16">
        <v>7969884.0259999996</v>
      </c>
      <c r="G4" s="16">
        <v>8010585.8430000003</v>
      </c>
      <c r="H4" s="16">
        <v>8043581.0690000001</v>
      </c>
      <c r="I4" s="16">
        <v>8070019.9879999999</v>
      </c>
      <c r="J4" s="16">
        <v>8102001.0410000002</v>
      </c>
      <c r="K4" s="16">
        <v>8136188.6119999997</v>
      </c>
      <c r="L4" s="16">
        <v>8171288.648</v>
      </c>
      <c r="M4" s="16">
        <v>8200388.6540000001</v>
      </c>
      <c r="N4" s="16">
        <v>8230099.4029999999</v>
      </c>
      <c r="O4" s="16">
        <v>8259513.5149999997</v>
      </c>
      <c r="P4" s="16">
        <v>8289191.1449999996</v>
      </c>
      <c r="Q4" s="16">
        <v>8317945.0719999997</v>
      </c>
      <c r="R4" s="16">
        <v>8344997.9289999995</v>
      </c>
      <c r="S4" s="16">
        <v>8371893.4649999999</v>
      </c>
      <c r="T4" s="16">
        <v>8398878.3489999995</v>
      </c>
      <c r="U4" s="16">
        <v>8426191.4049999993</v>
      </c>
      <c r="V4" s="16">
        <v>8452894.9949999992</v>
      </c>
      <c r="W4" s="16">
        <v>8478995.6840000004</v>
      </c>
      <c r="X4" s="16">
        <v>8505226.159</v>
      </c>
      <c r="Y4" s="16">
        <v>8531488.9450000003</v>
      </c>
      <c r="Z4" s="16">
        <v>8558304.5889999997</v>
      </c>
      <c r="AA4" s="16">
        <v>8585395.1600000001</v>
      </c>
      <c r="AB4" s="16">
        <v>8612242.4030000009</v>
      </c>
      <c r="AC4" s="16">
        <v>8638865.0480000004</v>
      </c>
      <c r="AD4" s="16">
        <v>8666044.2479999997</v>
      </c>
      <c r="AE4" s="16">
        <v>8693813.2349999994</v>
      </c>
      <c r="AF4" s="16">
        <v>8721980.1579999998</v>
      </c>
      <c r="AG4" s="16">
        <v>8745212.2949999999</v>
      </c>
    </row>
    <row r="5" spans="1:33" x14ac:dyDescent="0.35">
      <c r="A5" s="151"/>
      <c r="B5" s="14" t="s">
        <v>51</v>
      </c>
      <c r="C5" s="19">
        <v>7931881</v>
      </c>
      <c r="D5" s="19">
        <v>7933459</v>
      </c>
      <c r="E5" s="19">
        <v>7938643</v>
      </c>
      <c r="F5" s="19">
        <v>7975932</v>
      </c>
      <c r="G5" s="19">
        <v>8017104</v>
      </c>
      <c r="H5" s="19">
        <v>8049982</v>
      </c>
      <c r="I5" s="19">
        <v>8072269</v>
      </c>
      <c r="J5" s="19">
        <v>8104132</v>
      </c>
      <c r="K5" s="19">
        <v>8138256</v>
      </c>
      <c r="L5" s="19">
        <v>8174270</v>
      </c>
      <c r="M5" s="19">
        <v>8204661</v>
      </c>
      <c r="N5" s="19">
        <v>8231258</v>
      </c>
      <c r="O5" s="19">
        <v>8261214</v>
      </c>
      <c r="P5" s="19">
        <v>8291035</v>
      </c>
      <c r="Q5" s="19">
        <v>8319827</v>
      </c>
      <c r="R5" s="19">
        <v>8346786</v>
      </c>
      <c r="S5" s="19">
        <v>8373557</v>
      </c>
      <c r="T5" s="19">
        <v>8400657</v>
      </c>
      <c r="U5" s="19">
        <v>8428142</v>
      </c>
      <c r="V5" s="19">
        <v>8455056</v>
      </c>
      <c r="W5" s="19">
        <v>8481392</v>
      </c>
      <c r="X5" s="19">
        <v>8507923</v>
      </c>
      <c r="Y5" s="19">
        <v>8534409</v>
      </c>
      <c r="Z5" s="19">
        <v>8560930</v>
      </c>
      <c r="AA5" s="19">
        <v>8587674</v>
      </c>
      <c r="AB5" s="19">
        <v>8614431</v>
      </c>
      <c r="AC5" s="19">
        <v>8640602</v>
      </c>
      <c r="AD5" s="19">
        <v>8667585</v>
      </c>
      <c r="AE5" s="19">
        <v>8695001</v>
      </c>
      <c r="AF5" s="19">
        <v>8722833</v>
      </c>
      <c r="AG5" s="19">
        <v>8745729</v>
      </c>
    </row>
    <row r="6" spans="1:33" x14ac:dyDescent="0.35">
      <c r="A6" s="151"/>
      <c r="B6" s="14" t="s">
        <v>50</v>
      </c>
      <c r="C6" s="19">
        <v>7931886</v>
      </c>
      <c r="D6" s="19">
        <v>7932889</v>
      </c>
      <c r="E6" s="19">
        <v>7938708</v>
      </c>
      <c r="F6" s="19">
        <v>7969456</v>
      </c>
      <c r="G6" s="19">
        <v>8010217</v>
      </c>
      <c r="H6" s="19">
        <v>8043081</v>
      </c>
      <c r="I6" s="19">
        <v>8068304</v>
      </c>
      <c r="J6" s="19">
        <v>8100172</v>
      </c>
      <c r="K6" s="19">
        <v>8134287</v>
      </c>
      <c r="L6" s="19">
        <v>8170911</v>
      </c>
      <c r="M6" s="19">
        <v>8200917</v>
      </c>
      <c r="N6" s="19">
        <v>8230863</v>
      </c>
      <c r="O6" s="19">
        <v>8260899</v>
      </c>
      <c r="P6" s="19">
        <v>8290816</v>
      </c>
      <c r="Q6" s="19">
        <v>8319624</v>
      </c>
      <c r="R6" s="19">
        <v>8346614</v>
      </c>
      <c r="S6" s="19">
        <v>8373405</v>
      </c>
      <c r="T6" s="19">
        <v>8400339</v>
      </c>
      <c r="U6" s="19">
        <v>8427627</v>
      </c>
      <c r="V6" s="19">
        <v>8454330</v>
      </c>
      <c r="W6" s="19">
        <v>8480453</v>
      </c>
      <c r="X6" s="19">
        <v>8506760</v>
      </c>
      <c r="Y6" s="19">
        <v>8533074</v>
      </c>
      <c r="Z6" s="19">
        <v>8559706</v>
      </c>
      <c r="AA6" s="19">
        <v>8586591</v>
      </c>
      <c r="AB6" s="19">
        <v>8613383</v>
      </c>
      <c r="AC6" s="19">
        <v>8639791</v>
      </c>
      <c r="AD6" s="19">
        <v>8666889</v>
      </c>
      <c r="AE6" s="19">
        <v>8694493</v>
      </c>
      <c r="AF6" s="19">
        <v>8722502</v>
      </c>
      <c r="AG6" s="19">
        <v>8745573</v>
      </c>
    </row>
    <row r="7" spans="1:33" ht="15" thickBot="1" x14ac:dyDescent="0.4">
      <c r="A7" s="152"/>
      <c r="B7" s="17" t="s">
        <v>12</v>
      </c>
      <c r="C7" s="18">
        <v>7931657</v>
      </c>
      <c r="D7" s="18">
        <v>7936449</v>
      </c>
      <c r="E7" s="18">
        <v>7940793</v>
      </c>
      <c r="F7" s="18">
        <v>7969884</v>
      </c>
      <c r="G7" s="18">
        <v>8010586</v>
      </c>
      <c r="H7" s="18">
        <v>8043581</v>
      </c>
      <c r="I7" s="18">
        <v>8070020</v>
      </c>
      <c r="J7" s="18">
        <v>8102001</v>
      </c>
      <c r="K7" s="18">
        <v>8136189</v>
      </c>
      <c r="L7" s="18">
        <v>8171289</v>
      </c>
      <c r="M7" s="18">
        <v>8200389</v>
      </c>
      <c r="N7" s="18">
        <v>8230099</v>
      </c>
      <c r="O7" s="18">
        <v>8259514</v>
      </c>
      <c r="P7" s="18">
        <v>8289191</v>
      </c>
      <c r="Q7" s="18">
        <v>8317945</v>
      </c>
      <c r="R7" s="18">
        <v>8344998</v>
      </c>
      <c r="S7" s="18">
        <v>8371893</v>
      </c>
      <c r="T7" s="18">
        <v>8398878</v>
      </c>
      <c r="U7" s="18">
        <v>8426191</v>
      </c>
      <c r="V7" s="18">
        <v>8452895</v>
      </c>
      <c r="W7" s="18">
        <v>8478996</v>
      </c>
      <c r="X7" s="18">
        <v>8505226</v>
      </c>
      <c r="Y7" s="18">
        <v>8531489</v>
      </c>
      <c r="Z7" s="18">
        <v>8558305</v>
      </c>
      <c r="AA7" s="18">
        <v>8585395</v>
      </c>
      <c r="AB7" s="18">
        <v>8612242</v>
      </c>
      <c r="AC7" s="18">
        <v>8638865</v>
      </c>
      <c r="AD7" s="18">
        <v>8666044</v>
      </c>
      <c r="AE7" s="18">
        <v>8693813</v>
      </c>
      <c r="AF7" s="18">
        <v>8721980</v>
      </c>
      <c r="AG7" s="18">
        <v>8745212</v>
      </c>
    </row>
    <row r="8" spans="1:33" ht="15" thickTop="1" x14ac:dyDescent="0.35">
      <c r="A8" s="150" t="s">
        <v>19</v>
      </c>
      <c r="B8" s="15" t="s">
        <v>15</v>
      </c>
      <c r="C8" s="16">
        <v>805575.50699999998</v>
      </c>
      <c r="D8" s="16">
        <v>818204.06499999994</v>
      </c>
      <c r="E8" s="16">
        <v>831755.47100000002</v>
      </c>
      <c r="F8" s="16">
        <v>846287.51399999997</v>
      </c>
      <c r="G8" s="16">
        <v>862292.11300000001</v>
      </c>
      <c r="H8" s="16">
        <v>878143.36699999997</v>
      </c>
      <c r="I8" s="16">
        <v>893191.93299999996</v>
      </c>
      <c r="J8" s="16">
        <v>909737.51599999995</v>
      </c>
      <c r="K8" s="16">
        <v>925933.147</v>
      </c>
      <c r="L8" s="16">
        <v>941843.37899999996</v>
      </c>
      <c r="M8" s="16">
        <v>957983.29</v>
      </c>
      <c r="N8" s="16">
        <v>974395.924</v>
      </c>
      <c r="O8" s="16">
        <v>991008.98699999996</v>
      </c>
      <c r="P8" s="16">
        <v>1007873.127</v>
      </c>
      <c r="Q8" s="16">
        <v>1024878.1850000001</v>
      </c>
      <c r="R8" s="16">
        <v>1041926.7169999999</v>
      </c>
      <c r="S8" s="16">
        <v>1059225.69</v>
      </c>
      <c r="T8" s="16">
        <v>1076944.923</v>
      </c>
      <c r="U8" s="16">
        <v>1095025.946</v>
      </c>
      <c r="V8" s="16">
        <v>1113326.6310000001</v>
      </c>
      <c r="W8" s="16">
        <v>1131842.7949999999</v>
      </c>
      <c r="X8" s="16">
        <v>1150657.9380000001</v>
      </c>
      <c r="Y8" s="16">
        <v>1169763.551</v>
      </c>
      <c r="Z8" s="16">
        <v>1189221.1310000001</v>
      </c>
      <c r="AA8" s="16">
        <v>1208972.378</v>
      </c>
      <c r="AB8" s="16">
        <v>1228969.3700000001</v>
      </c>
      <c r="AC8" s="16">
        <v>1249289.554</v>
      </c>
      <c r="AD8" s="16">
        <v>1269980.19</v>
      </c>
      <c r="AE8" s="16">
        <v>1291052.452</v>
      </c>
      <c r="AF8" s="16">
        <v>1312483.3670000001</v>
      </c>
      <c r="AG8" s="16">
        <v>1334251.7479999999</v>
      </c>
    </row>
    <row r="9" spans="1:33" x14ac:dyDescent="0.35">
      <c r="A9" s="151"/>
      <c r="B9" s="14" t="s">
        <v>51</v>
      </c>
      <c r="C9" s="19">
        <v>805608</v>
      </c>
      <c r="D9" s="19">
        <v>817737</v>
      </c>
      <c r="E9" s="19">
        <v>831343</v>
      </c>
      <c r="F9" s="19">
        <v>846840</v>
      </c>
      <c r="G9" s="19">
        <v>862903</v>
      </c>
      <c r="H9" s="19">
        <v>878740</v>
      </c>
      <c r="I9" s="19">
        <v>893287</v>
      </c>
      <c r="J9" s="19">
        <v>909826</v>
      </c>
      <c r="K9" s="19">
        <v>926021</v>
      </c>
      <c r="L9" s="19">
        <v>942118</v>
      </c>
      <c r="M9" s="19">
        <v>958431</v>
      </c>
      <c r="N9" s="19">
        <v>974563</v>
      </c>
      <c r="O9" s="19">
        <v>991252</v>
      </c>
      <c r="P9" s="19">
        <v>1008144</v>
      </c>
      <c r="Q9" s="19">
        <v>1025164</v>
      </c>
      <c r="R9" s="19">
        <v>1042210</v>
      </c>
      <c r="S9" s="19">
        <v>1059501</v>
      </c>
      <c r="T9" s="19">
        <v>1077239</v>
      </c>
      <c r="U9" s="19">
        <v>1095345</v>
      </c>
      <c r="V9" s="19">
        <v>1113674</v>
      </c>
      <c r="W9" s="19">
        <v>1132223</v>
      </c>
      <c r="X9" s="19">
        <v>1151082</v>
      </c>
      <c r="Y9" s="19">
        <v>1170220</v>
      </c>
      <c r="Z9" s="19">
        <v>1189636</v>
      </c>
      <c r="AA9" s="19">
        <v>1209337</v>
      </c>
      <c r="AB9" s="19">
        <v>1229328</v>
      </c>
      <c r="AC9" s="19">
        <v>1249583</v>
      </c>
      <c r="AD9" s="19">
        <v>1270252</v>
      </c>
      <c r="AE9" s="19">
        <v>1291272</v>
      </c>
      <c r="AF9" s="19">
        <v>1312652</v>
      </c>
      <c r="AG9" s="19">
        <v>1334367</v>
      </c>
    </row>
    <row r="10" spans="1:33" x14ac:dyDescent="0.35">
      <c r="A10" s="151"/>
      <c r="B10" s="14" t="s">
        <v>50</v>
      </c>
      <c r="C10" s="19">
        <v>805609</v>
      </c>
      <c r="D10" s="19">
        <v>817670</v>
      </c>
      <c r="E10" s="19">
        <v>831365</v>
      </c>
      <c r="F10" s="19">
        <v>846091</v>
      </c>
      <c r="G10" s="19">
        <v>862097</v>
      </c>
      <c r="H10" s="19">
        <v>877922</v>
      </c>
      <c r="I10" s="19">
        <v>892811</v>
      </c>
      <c r="J10" s="19">
        <v>909335</v>
      </c>
      <c r="K10" s="19">
        <v>925514</v>
      </c>
      <c r="L10" s="19">
        <v>941681</v>
      </c>
      <c r="M10" s="19">
        <v>957929</v>
      </c>
      <c r="N10" s="19">
        <v>974462</v>
      </c>
      <c r="O10" s="19">
        <v>991154</v>
      </c>
      <c r="P10" s="19">
        <v>1008052</v>
      </c>
      <c r="Q10" s="19">
        <v>1025068</v>
      </c>
      <c r="R10" s="19">
        <v>1042114</v>
      </c>
      <c r="S10" s="19">
        <v>1059404</v>
      </c>
      <c r="T10" s="19">
        <v>1077120</v>
      </c>
      <c r="U10" s="19">
        <v>1095200</v>
      </c>
      <c r="V10" s="19">
        <v>1113503</v>
      </c>
      <c r="W10" s="19">
        <v>1132025</v>
      </c>
      <c r="X10" s="19">
        <v>1150853</v>
      </c>
      <c r="Y10" s="19">
        <v>1169969</v>
      </c>
      <c r="Z10" s="19">
        <v>1189403</v>
      </c>
      <c r="AA10" s="19">
        <v>1209128</v>
      </c>
      <c r="AB10" s="19">
        <v>1229123</v>
      </c>
      <c r="AC10" s="19">
        <v>1249415</v>
      </c>
      <c r="AD10" s="19">
        <v>1270099</v>
      </c>
      <c r="AE10" s="19">
        <v>1291149</v>
      </c>
      <c r="AF10" s="19">
        <v>1312557</v>
      </c>
      <c r="AG10" s="19">
        <v>1334302</v>
      </c>
    </row>
    <row r="11" spans="1:33" ht="15" thickBot="1" x14ac:dyDescent="0.4">
      <c r="A11" s="152"/>
      <c r="B11" s="17" t="s">
        <v>12</v>
      </c>
      <c r="C11" s="18">
        <v>805609</v>
      </c>
      <c r="D11" s="18">
        <v>817691</v>
      </c>
      <c r="E11" s="18">
        <v>831173</v>
      </c>
      <c r="F11" s="18">
        <v>845771</v>
      </c>
      <c r="G11" s="18">
        <v>861765</v>
      </c>
      <c r="H11" s="18">
        <v>877611</v>
      </c>
      <c r="I11" s="18">
        <v>892580</v>
      </c>
      <c r="J11" s="18">
        <v>909133</v>
      </c>
      <c r="K11" s="18">
        <v>925337</v>
      </c>
      <c r="L11" s="18">
        <v>941518</v>
      </c>
      <c r="M11" s="18">
        <v>957755</v>
      </c>
      <c r="N11" s="18">
        <v>974451</v>
      </c>
      <c r="O11" s="18">
        <v>991135</v>
      </c>
      <c r="P11" s="18">
        <v>1008030</v>
      </c>
      <c r="Q11" s="18">
        <v>1025040</v>
      </c>
      <c r="R11" s="18">
        <v>1042079</v>
      </c>
      <c r="S11" s="18">
        <v>1059362</v>
      </c>
      <c r="T11" s="18">
        <v>1077069</v>
      </c>
      <c r="U11" s="18">
        <v>1095141</v>
      </c>
      <c r="V11" s="18">
        <v>1113436</v>
      </c>
      <c r="W11" s="18">
        <v>1131951</v>
      </c>
      <c r="X11" s="18">
        <v>1150770</v>
      </c>
      <c r="Y11" s="18">
        <v>1169879</v>
      </c>
      <c r="Z11" s="18">
        <v>1189321</v>
      </c>
      <c r="AA11" s="18">
        <v>1209057</v>
      </c>
      <c r="AB11" s="18">
        <v>1229050</v>
      </c>
      <c r="AC11" s="18">
        <v>1249354</v>
      </c>
      <c r="AD11" s="18">
        <v>1270038</v>
      </c>
      <c r="AE11" s="18">
        <v>1291097</v>
      </c>
      <c r="AF11" s="18">
        <v>1312516</v>
      </c>
      <c r="AG11" s="18">
        <v>1334272</v>
      </c>
    </row>
    <row r="12" spans="1:33" ht="15" thickTop="1" x14ac:dyDescent="0.35">
      <c r="A12" s="150" t="s">
        <v>14</v>
      </c>
      <c r="B12" s="15" t="s">
        <v>15</v>
      </c>
      <c r="C12" s="16">
        <v>668109.40899999999</v>
      </c>
      <c r="D12" s="16">
        <v>682900.505</v>
      </c>
      <c r="E12" s="16">
        <v>698417.26599999995</v>
      </c>
      <c r="F12" s="16">
        <v>713130.549</v>
      </c>
      <c r="G12" s="16">
        <v>728391.63600000006</v>
      </c>
      <c r="H12" s="16">
        <v>743550.26800000004</v>
      </c>
      <c r="I12" s="16">
        <v>753709.03500000003</v>
      </c>
      <c r="J12" s="16">
        <v>765041.39099999995</v>
      </c>
      <c r="K12" s="16">
        <v>783091.60600000003</v>
      </c>
      <c r="L12" s="16">
        <v>800707.125</v>
      </c>
      <c r="M12" s="16">
        <v>815594.12800000003</v>
      </c>
      <c r="N12" s="16">
        <v>830760.49600000004</v>
      </c>
      <c r="O12" s="16">
        <v>846156.32700000005</v>
      </c>
      <c r="P12" s="16">
        <v>861706.86699999997</v>
      </c>
      <c r="Q12" s="16">
        <v>877395.96900000004</v>
      </c>
      <c r="R12" s="16">
        <v>893114.34900000005</v>
      </c>
      <c r="S12" s="16">
        <v>909105.63899999997</v>
      </c>
      <c r="T12" s="16">
        <v>925250.19900000002</v>
      </c>
      <c r="U12" s="16">
        <v>941559.86300000001</v>
      </c>
      <c r="V12" s="16">
        <v>958008.48</v>
      </c>
      <c r="W12" s="16">
        <v>974570.76</v>
      </c>
      <c r="X12" s="16">
        <v>991406.57499999995</v>
      </c>
      <c r="Y12" s="16">
        <v>1008496.689</v>
      </c>
      <c r="Z12" s="16">
        <v>1025916.665</v>
      </c>
      <c r="AA12" s="16">
        <v>1043574.9620000001</v>
      </c>
      <c r="AB12" s="16">
        <v>1061407.6529999999</v>
      </c>
      <c r="AC12" s="16">
        <v>1079600.18</v>
      </c>
      <c r="AD12" s="16">
        <v>1098164.3929999999</v>
      </c>
      <c r="AE12" s="16">
        <v>1117133.3729999999</v>
      </c>
      <c r="AF12" s="16">
        <v>1136504.844</v>
      </c>
      <c r="AG12" s="16">
        <v>1156358.4720000001</v>
      </c>
    </row>
    <row r="13" spans="1:33" x14ac:dyDescent="0.35">
      <c r="A13" s="151"/>
      <c r="B13" s="14" t="s">
        <v>51</v>
      </c>
      <c r="C13" s="19">
        <v>668120.473</v>
      </c>
      <c r="D13" s="19">
        <v>682556.16099999996</v>
      </c>
      <c r="E13" s="19">
        <v>697931.90399999998</v>
      </c>
      <c r="F13" s="19">
        <v>713117.96100000001</v>
      </c>
      <c r="G13" s="19">
        <v>728392.15700000001</v>
      </c>
      <c r="H13" s="19">
        <v>743467.52599999995</v>
      </c>
      <c r="I13" s="19">
        <v>753414.11199999996</v>
      </c>
      <c r="J13" s="19">
        <v>764798.06799999997</v>
      </c>
      <c r="K13" s="19">
        <v>782866.1</v>
      </c>
      <c r="L13" s="19">
        <v>800669.7</v>
      </c>
      <c r="M13" s="19">
        <v>815818.96900000004</v>
      </c>
      <c r="N13" s="19">
        <v>831098.14500000002</v>
      </c>
      <c r="O13" s="19">
        <v>846550.38199999998</v>
      </c>
      <c r="P13" s="19">
        <v>862103.84499999997</v>
      </c>
      <c r="Q13" s="19">
        <v>877800.43900000001</v>
      </c>
      <c r="R13" s="19">
        <v>893517.59600000002</v>
      </c>
      <c r="S13" s="19">
        <v>909507.60199999996</v>
      </c>
      <c r="T13" s="19">
        <v>925677.04399999999</v>
      </c>
      <c r="U13" s="19">
        <v>942016.54599999997</v>
      </c>
      <c r="V13" s="19">
        <v>958496.67700000003</v>
      </c>
      <c r="W13" s="19">
        <v>975091.49399999995</v>
      </c>
      <c r="X13" s="19">
        <v>991982.848</v>
      </c>
      <c r="Y13" s="19">
        <v>1009104.888</v>
      </c>
      <c r="Z13" s="19">
        <v>1026449.35</v>
      </c>
      <c r="AA13" s="19">
        <v>1044030.384</v>
      </c>
      <c r="AB13" s="19">
        <v>1061890.7250000001</v>
      </c>
      <c r="AC13" s="19">
        <v>1079983.6029999999</v>
      </c>
      <c r="AD13" s="19">
        <v>1098554.798</v>
      </c>
      <c r="AE13" s="19">
        <v>1117446.419</v>
      </c>
      <c r="AF13" s="19">
        <v>1136749.56</v>
      </c>
      <c r="AG13" s="19">
        <v>1156533.1629999999</v>
      </c>
    </row>
    <row r="14" spans="1:33" x14ac:dyDescent="0.35">
      <c r="A14" s="151"/>
      <c r="B14" s="14" t="s">
        <v>50</v>
      </c>
      <c r="C14" s="19">
        <v>668121.94299999997</v>
      </c>
      <c r="D14" s="19">
        <v>682519.87100000004</v>
      </c>
      <c r="E14" s="19">
        <v>697950.04599999997</v>
      </c>
      <c r="F14" s="19">
        <v>712737.58700000006</v>
      </c>
      <c r="G14" s="19">
        <v>727991.60499999998</v>
      </c>
      <c r="H14" s="19">
        <v>743081.07</v>
      </c>
      <c r="I14" s="19">
        <v>753175.93700000003</v>
      </c>
      <c r="J14" s="19">
        <v>764514.02899999998</v>
      </c>
      <c r="K14" s="19">
        <v>782555.78700000001</v>
      </c>
      <c r="L14" s="19">
        <v>800347.39</v>
      </c>
      <c r="M14" s="19">
        <v>815385.48400000005</v>
      </c>
      <c r="N14" s="19">
        <v>830842.027</v>
      </c>
      <c r="O14" s="19">
        <v>846279.23499999999</v>
      </c>
      <c r="P14" s="19">
        <v>861845.17500000005</v>
      </c>
      <c r="Q14" s="19">
        <v>877544.47199999995</v>
      </c>
      <c r="R14" s="19">
        <v>893265.54399999999</v>
      </c>
      <c r="S14" s="19">
        <v>909257.00600000005</v>
      </c>
      <c r="T14" s="19">
        <v>925406.78899999999</v>
      </c>
      <c r="U14" s="19">
        <v>941723.49699999997</v>
      </c>
      <c r="V14" s="19">
        <v>958179.78200000001</v>
      </c>
      <c r="W14" s="19">
        <v>974750.38899999997</v>
      </c>
      <c r="X14" s="19">
        <v>991608.25800000003</v>
      </c>
      <c r="Y14" s="19">
        <v>1008708.36</v>
      </c>
      <c r="Z14" s="19">
        <v>1026094.059</v>
      </c>
      <c r="AA14" s="19">
        <v>1043717.1139999999</v>
      </c>
      <c r="AB14" s="19">
        <v>1061572.469</v>
      </c>
      <c r="AC14" s="19">
        <v>1079723.3689999999</v>
      </c>
      <c r="AD14" s="19">
        <v>1098299.5109999999</v>
      </c>
      <c r="AE14" s="19">
        <v>1117235.939</v>
      </c>
      <c r="AF14" s="19">
        <v>1136578.182</v>
      </c>
      <c r="AG14" s="19">
        <v>1156401.4709999999</v>
      </c>
    </row>
    <row r="15" spans="1:33" ht="15" thickBot="1" x14ac:dyDescent="0.4">
      <c r="A15" s="152"/>
      <c r="B15" s="17" t="s">
        <v>12</v>
      </c>
      <c r="C15" s="18">
        <v>668122.52099999995</v>
      </c>
      <c r="D15" s="18">
        <v>682527.67</v>
      </c>
      <c r="E15" s="18">
        <v>697890.978</v>
      </c>
      <c r="F15" s="18">
        <v>712617.39800000004</v>
      </c>
      <c r="G15" s="18">
        <v>727856.70400000003</v>
      </c>
      <c r="H15" s="18">
        <v>742978.45400000003</v>
      </c>
      <c r="I15" s="18">
        <v>753095.28300000005</v>
      </c>
      <c r="J15" s="18">
        <v>764428.87600000005</v>
      </c>
      <c r="K15" s="18">
        <v>782468.65300000005</v>
      </c>
      <c r="L15" s="18">
        <v>800257.48499999999</v>
      </c>
      <c r="M15" s="18">
        <v>815264.44799999997</v>
      </c>
      <c r="N15" s="18">
        <v>830776.17500000005</v>
      </c>
      <c r="O15" s="18">
        <v>846203.31400000001</v>
      </c>
      <c r="P15" s="18">
        <v>861772.94900000002</v>
      </c>
      <c r="Q15" s="18">
        <v>877471.228</v>
      </c>
      <c r="R15" s="18">
        <v>893190.38699999999</v>
      </c>
      <c r="S15" s="18">
        <v>909179.30099999998</v>
      </c>
      <c r="T15" s="18">
        <v>925324.34100000001</v>
      </c>
      <c r="U15" s="18">
        <v>941635.43799999997</v>
      </c>
      <c r="V15" s="18">
        <v>958086.50899999996</v>
      </c>
      <c r="W15" s="18">
        <v>974652.42500000005</v>
      </c>
      <c r="X15" s="18">
        <v>991498.24800000002</v>
      </c>
      <c r="Y15" s="18">
        <v>1008593.713</v>
      </c>
      <c r="Z15" s="18">
        <v>1025995.472</v>
      </c>
      <c r="AA15" s="18">
        <v>1043635.86</v>
      </c>
      <c r="AB15" s="18">
        <v>1061474.199</v>
      </c>
      <c r="AC15" s="18">
        <v>1079645.2450000001</v>
      </c>
      <c r="AD15" s="18">
        <v>1098210.4539999999</v>
      </c>
      <c r="AE15" s="18">
        <v>1117162.058</v>
      </c>
      <c r="AF15" s="18">
        <v>1136517.588</v>
      </c>
      <c r="AG15" s="18">
        <v>1156355.0449999999</v>
      </c>
    </row>
    <row r="16" spans="1:33" ht="15" thickTop="1" x14ac:dyDescent="0.35">
      <c r="A16" s="150" t="s">
        <v>16</v>
      </c>
      <c r="B16" s="15" t="s">
        <v>15</v>
      </c>
      <c r="C16" s="16">
        <v>12879442.819</v>
      </c>
      <c r="D16" s="16">
        <v>12910405.592</v>
      </c>
      <c r="E16" s="16">
        <v>12952555.721999999</v>
      </c>
      <c r="F16" s="16">
        <v>13003878.551000001</v>
      </c>
      <c r="G16" s="16">
        <v>13061797.988</v>
      </c>
      <c r="H16" s="16">
        <v>13124054.700999999</v>
      </c>
      <c r="I16" s="16">
        <v>13190370.427999999</v>
      </c>
      <c r="J16" s="16">
        <v>13261314.124</v>
      </c>
      <c r="K16" s="16">
        <v>13333692.971999999</v>
      </c>
      <c r="L16" s="16">
        <v>13406413.965</v>
      </c>
      <c r="M16" s="16">
        <v>13478069.767000001</v>
      </c>
      <c r="N16" s="16">
        <v>13548669.723999999</v>
      </c>
      <c r="O16" s="16">
        <v>13617559.669</v>
      </c>
      <c r="P16" s="16">
        <v>13684387.52</v>
      </c>
      <c r="Q16" s="16">
        <v>13748752.346999999</v>
      </c>
      <c r="R16" s="16">
        <v>13809558.098999999</v>
      </c>
      <c r="S16" s="16">
        <v>13867297.356000001</v>
      </c>
      <c r="T16" s="16">
        <v>13921994.992000001</v>
      </c>
      <c r="U16" s="16">
        <v>13973863.225</v>
      </c>
      <c r="V16" s="16">
        <v>14022652.347999999</v>
      </c>
      <c r="W16" s="16">
        <v>14068068.046</v>
      </c>
      <c r="X16" s="16">
        <v>14110584.546</v>
      </c>
      <c r="Y16" s="16">
        <v>14150188.528999999</v>
      </c>
      <c r="Z16" s="16">
        <v>14187402.971000001</v>
      </c>
      <c r="AA16" s="16">
        <v>14222375.032</v>
      </c>
      <c r="AB16" s="16">
        <v>14254824.189999999</v>
      </c>
      <c r="AC16" s="16">
        <v>14285470.609999999</v>
      </c>
      <c r="AD16" s="16">
        <v>14314873.804</v>
      </c>
      <c r="AE16" s="16">
        <v>14343654.878</v>
      </c>
      <c r="AF16" s="16">
        <v>14372145.026000001</v>
      </c>
      <c r="AG16" s="16">
        <v>14400702.436000001</v>
      </c>
    </row>
    <row r="17" spans="1:33" x14ac:dyDescent="0.35">
      <c r="A17" s="151"/>
      <c r="B17" s="14" t="s">
        <v>51</v>
      </c>
      <c r="C17" s="19">
        <v>12879528.511</v>
      </c>
      <c r="D17" s="19">
        <v>12909361.461999999</v>
      </c>
      <c r="E17" s="19">
        <v>12950823.27</v>
      </c>
      <c r="F17" s="19">
        <v>13004113.134</v>
      </c>
      <c r="G17" s="19">
        <v>13063551.666999999</v>
      </c>
      <c r="H17" s="19">
        <v>13126769.183</v>
      </c>
      <c r="I17" s="19">
        <v>13192620.52</v>
      </c>
      <c r="J17" s="19">
        <v>13263305.793</v>
      </c>
      <c r="K17" s="19">
        <v>13335500.186000001</v>
      </c>
      <c r="L17" s="19">
        <v>13408592.631999999</v>
      </c>
      <c r="M17" s="19">
        <v>13481229.457</v>
      </c>
      <c r="N17" s="19">
        <v>13551860.241</v>
      </c>
      <c r="O17" s="19">
        <v>13620979.433</v>
      </c>
      <c r="P17" s="19">
        <v>13688017.804</v>
      </c>
      <c r="Q17" s="19">
        <v>13752564.613</v>
      </c>
      <c r="R17" s="19">
        <v>13813484.131999999</v>
      </c>
      <c r="S17" s="19">
        <v>13871277.957</v>
      </c>
      <c r="T17" s="19">
        <v>13926073.858999999</v>
      </c>
      <c r="U17" s="19">
        <v>13978086.77</v>
      </c>
      <c r="V17" s="19">
        <v>14027063.896</v>
      </c>
      <c r="W17" s="19">
        <v>14072706.841</v>
      </c>
      <c r="X17" s="19">
        <v>14115524.986</v>
      </c>
      <c r="Y17" s="19">
        <v>14155433.698999999</v>
      </c>
      <c r="Z17" s="19">
        <v>14192698.119999999</v>
      </c>
      <c r="AA17" s="19">
        <v>14227530.309</v>
      </c>
      <c r="AB17" s="19">
        <v>14259896.399</v>
      </c>
      <c r="AC17" s="19">
        <v>14290239.045</v>
      </c>
      <c r="AD17" s="19">
        <v>14319382.806</v>
      </c>
      <c r="AE17" s="19">
        <v>14347777.579</v>
      </c>
      <c r="AF17" s="19">
        <v>14375808.991</v>
      </c>
      <c r="AG17" s="19">
        <v>14403849.039999999</v>
      </c>
    </row>
    <row r="18" spans="1:33" x14ac:dyDescent="0.35">
      <c r="A18" s="151"/>
      <c r="B18" s="14" t="s">
        <v>50</v>
      </c>
      <c r="C18" s="19">
        <v>12879531.551000001</v>
      </c>
      <c r="D18" s="19">
        <v>12909188.123</v>
      </c>
      <c r="E18" s="19">
        <v>12950648.613</v>
      </c>
      <c r="F18" s="19">
        <v>13001905.864</v>
      </c>
      <c r="G18" s="19">
        <v>13059740.056</v>
      </c>
      <c r="H18" s="19">
        <v>13121760.136</v>
      </c>
      <c r="I18" s="19">
        <v>13187528.937999999</v>
      </c>
      <c r="J18" s="19">
        <v>13258033.254000001</v>
      </c>
      <c r="K18" s="19">
        <v>13330041.024</v>
      </c>
      <c r="L18" s="19">
        <v>13403071.702</v>
      </c>
      <c r="M18" s="19">
        <v>13475382.710999999</v>
      </c>
      <c r="N18" s="19">
        <v>13546854.679</v>
      </c>
      <c r="O18" s="19">
        <v>13616572.078</v>
      </c>
      <c r="P18" s="19">
        <v>13684105.589</v>
      </c>
      <c r="Q18" s="19">
        <v>13749043.366</v>
      </c>
      <c r="R18" s="19">
        <v>13810288.055</v>
      </c>
      <c r="S18" s="19">
        <v>13868354.637</v>
      </c>
      <c r="T18" s="19">
        <v>13923316.251</v>
      </c>
      <c r="U18" s="19">
        <v>13975407.32</v>
      </c>
      <c r="V18" s="19">
        <v>14024394.105</v>
      </c>
      <c r="W18" s="19">
        <v>14069990.68</v>
      </c>
      <c r="X18" s="19">
        <v>14112705.856000001</v>
      </c>
      <c r="Y18" s="19">
        <v>14152494.423</v>
      </c>
      <c r="Z18" s="19">
        <v>14189769.112</v>
      </c>
      <c r="AA18" s="19">
        <v>14224705.91</v>
      </c>
      <c r="AB18" s="19">
        <v>14257157.346000001</v>
      </c>
      <c r="AC18" s="19">
        <v>14287702.726</v>
      </c>
      <c r="AD18" s="19">
        <v>14317030.943</v>
      </c>
      <c r="AE18" s="19">
        <v>14345670.748</v>
      </c>
      <c r="AF18" s="19">
        <v>14373976.748</v>
      </c>
      <c r="AG18" s="19">
        <v>14402313.819</v>
      </c>
    </row>
    <row r="19" spans="1:33" ht="15" thickBot="1" x14ac:dyDescent="0.4">
      <c r="A19" s="152"/>
      <c r="B19" s="17" t="s">
        <v>12</v>
      </c>
      <c r="C19" s="18">
        <v>12879533.753</v>
      </c>
      <c r="D19" s="18">
        <v>12909232.929</v>
      </c>
      <c r="E19" s="18">
        <v>12950201.844000001</v>
      </c>
      <c r="F19" s="18">
        <v>13000796.312999999</v>
      </c>
      <c r="G19" s="18">
        <v>13058085.653000001</v>
      </c>
      <c r="H19" s="18">
        <v>13119784.98</v>
      </c>
      <c r="I19" s="18">
        <v>13185470.877</v>
      </c>
      <c r="J19" s="18">
        <v>13255946.832</v>
      </c>
      <c r="K19" s="18">
        <v>13327971.205</v>
      </c>
      <c r="L19" s="18">
        <v>13401024.369000001</v>
      </c>
      <c r="M19" s="18">
        <v>13473281.365</v>
      </c>
      <c r="N19" s="18">
        <v>13545096.611</v>
      </c>
      <c r="O19" s="18">
        <v>13615036.616</v>
      </c>
      <c r="P19" s="18">
        <v>13682742.582</v>
      </c>
      <c r="Q19" s="18">
        <v>13747804.909</v>
      </c>
      <c r="R19" s="18">
        <v>13809137.555</v>
      </c>
      <c r="S19" s="18">
        <v>13867265.205</v>
      </c>
      <c r="T19" s="18">
        <v>13922261.835000001</v>
      </c>
      <c r="U19" s="18">
        <v>13974368.091</v>
      </c>
      <c r="V19" s="18">
        <v>14023356.93</v>
      </c>
      <c r="W19" s="18">
        <v>14068947.757999999</v>
      </c>
      <c r="X19" s="18">
        <v>14111636.751</v>
      </c>
      <c r="Y19" s="18">
        <v>14151399.936000001</v>
      </c>
      <c r="Z19" s="18">
        <v>14188698.345000001</v>
      </c>
      <c r="AA19" s="18">
        <v>14223698.509</v>
      </c>
      <c r="AB19" s="18">
        <v>14256175.719000001</v>
      </c>
      <c r="AC19" s="18">
        <v>14286792.689999999</v>
      </c>
      <c r="AD19" s="18">
        <v>14316163.676000001</v>
      </c>
      <c r="AE19" s="18">
        <v>14344873.91</v>
      </c>
      <c r="AF19" s="18">
        <v>14373265.255999999</v>
      </c>
      <c r="AG19" s="18">
        <v>14401701.119999999</v>
      </c>
    </row>
    <row r="20" spans="1:33" ht="15" thickTop="1" x14ac:dyDescent="0.35">
      <c r="A20" s="150" t="s">
        <v>17</v>
      </c>
      <c r="B20" s="15" t="s">
        <v>15</v>
      </c>
      <c r="C20" s="16">
        <f t="shared" ref="C20:AG23" si="1">C12*1000000/(C16/2.4)</f>
        <v>124497.82216001934</v>
      </c>
      <c r="D20" s="16">
        <f t="shared" si="1"/>
        <v>126948.85534933083</v>
      </c>
      <c r="E20" s="16">
        <f t="shared" si="1"/>
        <v>129410.86488074016</v>
      </c>
      <c r="F20" s="16">
        <f t="shared" si="1"/>
        <v>131615.60305931835</v>
      </c>
      <c r="G20" s="16">
        <f t="shared" si="1"/>
        <v>133836.08657904778</v>
      </c>
      <c r="H20" s="16">
        <f t="shared" si="1"/>
        <v>135973.27075023748</v>
      </c>
      <c r="I20" s="16">
        <f t="shared" si="1"/>
        <v>137138.05035832312</v>
      </c>
      <c r="J20" s="16">
        <f t="shared" si="1"/>
        <v>138455.30851856322</v>
      </c>
      <c r="K20" s="16">
        <f t="shared" si="1"/>
        <v>140952.68717726404</v>
      </c>
      <c r="L20" s="16">
        <f t="shared" si="1"/>
        <v>143341.62028839006</v>
      </c>
      <c r="M20" s="16">
        <f t="shared" si="1"/>
        <v>145230.43292093682</v>
      </c>
      <c r="N20" s="16">
        <f t="shared" si="1"/>
        <v>147160.21801521626</v>
      </c>
      <c r="O20" s="16">
        <f t="shared" si="1"/>
        <v>149129.15633650601</v>
      </c>
      <c r="P20" s="16">
        <f t="shared" si="1"/>
        <v>151128.17272804037</v>
      </c>
      <c r="Q20" s="16">
        <f t="shared" si="1"/>
        <v>153159.37566214713</v>
      </c>
      <c r="R20" s="16">
        <f t="shared" si="1"/>
        <v>155216.7290389413</v>
      </c>
      <c r="S20" s="16">
        <f t="shared" si="1"/>
        <v>157338.05063724055</v>
      </c>
      <c r="T20" s="16">
        <f t="shared" si="1"/>
        <v>159503.03666076766</v>
      </c>
      <c r="U20" s="16">
        <f t="shared" si="1"/>
        <v>161712.16469023368</v>
      </c>
      <c r="V20" s="16">
        <f t="shared" si="1"/>
        <v>163964.72614026756</v>
      </c>
      <c r="W20" s="16">
        <f t="shared" si="1"/>
        <v>166260.91204222199</v>
      </c>
      <c r="X20" s="16">
        <f t="shared" si="1"/>
        <v>168623.47355230537</v>
      </c>
      <c r="Y20" s="16">
        <f t="shared" si="1"/>
        <v>171050.16294585372</v>
      </c>
      <c r="Z20" s="16">
        <f t="shared" si="1"/>
        <v>173548.32318733042</v>
      </c>
      <c r="AA20" s="16">
        <f t="shared" si="1"/>
        <v>176101.38272719961</v>
      </c>
      <c r="AB20" s="16">
        <f t="shared" si="1"/>
        <v>178702.89617370578</v>
      </c>
      <c r="AC20" s="16">
        <f t="shared" si="1"/>
        <v>181375.92402354881</v>
      </c>
      <c r="AD20" s="16">
        <f t="shared" si="1"/>
        <v>184115.80704704055</v>
      </c>
      <c r="AE20" s="16">
        <f t="shared" si="1"/>
        <v>186920.28761178898</v>
      </c>
      <c r="AF20" s="16">
        <f t="shared" si="1"/>
        <v>189784.58822017175</v>
      </c>
      <c r="AG20" s="16">
        <f t="shared" si="1"/>
        <v>192717.01121066062</v>
      </c>
    </row>
    <row r="21" spans="1:33" x14ac:dyDescent="0.35">
      <c r="A21" s="151"/>
      <c r="B21" s="14" t="s">
        <v>51</v>
      </c>
      <c r="C21" s="19">
        <f t="shared" si="1"/>
        <v>124499.05552291844</v>
      </c>
      <c r="D21" s="19">
        <f t="shared" si="1"/>
        <v>126895.1056349312</v>
      </c>
      <c r="E21" s="19">
        <f t="shared" si="1"/>
        <v>129338.230835112</v>
      </c>
      <c r="F21" s="19">
        <f t="shared" si="1"/>
        <v>131610.90562379293</v>
      </c>
      <c r="G21" s="19">
        <f t="shared" si="1"/>
        <v>133818.21585442196</v>
      </c>
      <c r="H21" s="19">
        <f t="shared" si="1"/>
        <v>135930.02493795732</v>
      </c>
      <c r="I21" s="19">
        <f t="shared" si="1"/>
        <v>137061.00816428242</v>
      </c>
      <c r="J21" s="19">
        <f t="shared" si="1"/>
        <v>138390.48815181004</v>
      </c>
      <c r="K21" s="19">
        <f t="shared" si="1"/>
        <v>140893.00092189282</v>
      </c>
      <c r="L21" s="19">
        <f t="shared" si="1"/>
        <v>143311.63103680455</v>
      </c>
      <c r="M21" s="19">
        <f t="shared" si="1"/>
        <v>145236.42163685191</v>
      </c>
      <c r="N21" s="19">
        <f t="shared" si="1"/>
        <v>147185.36883706928</v>
      </c>
      <c r="O21" s="19">
        <f t="shared" si="1"/>
        <v>149161.14709619794</v>
      </c>
      <c r="P21" s="19">
        <f t="shared" si="1"/>
        <v>151157.6955573048</v>
      </c>
      <c r="Q21" s="19">
        <f t="shared" si="1"/>
        <v>153187.50450432804</v>
      </c>
      <c r="R21" s="19">
        <f t="shared" si="1"/>
        <v>155242.67519388784</v>
      </c>
      <c r="S21" s="19">
        <f t="shared" si="1"/>
        <v>157362.44717801668</v>
      </c>
      <c r="T21" s="19">
        <f t="shared" si="1"/>
        <v>159529.88100549468</v>
      </c>
      <c r="U21" s="19">
        <f t="shared" si="1"/>
        <v>161741.71384114251</v>
      </c>
      <c r="V21" s="19">
        <f t="shared" si="1"/>
        <v>163996.68824892049</v>
      </c>
      <c r="W21" s="19">
        <f t="shared" si="1"/>
        <v>166294.9148334355</v>
      </c>
      <c r="X21" s="19">
        <f t="shared" si="1"/>
        <v>168662.43639972826</v>
      </c>
      <c r="Y21" s="19">
        <f t="shared" si="1"/>
        <v>171089.89965959787</v>
      </c>
      <c r="Z21" s="19">
        <f t="shared" si="1"/>
        <v>173573.65168843596</v>
      </c>
      <c r="AA21" s="19">
        <f t="shared" si="1"/>
        <v>176114.39703031033</v>
      </c>
      <c r="AB21" s="19">
        <f t="shared" si="1"/>
        <v>178720.63503762346</v>
      </c>
      <c r="AC21" s="19">
        <f t="shared" si="1"/>
        <v>181379.79630976843</v>
      </c>
      <c r="AD21" s="19">
        <f t="shared" si="1"/>
        <v>184123.26501218058</v>
      </c>
      <c r="AE21" s="19">
        <f t="shared" si="1"/>
        <v>186918.94203359395</v>
      </c>
      <c r="AF21" s="19">
        <f t="shared" si="1"/>
        <v>189777.07242131513</v>
      </c>
      <c r="AG21" s="19">
        <f t="shared" si="1"/>
        <v>192704.01845311202</v>
      </c>
    </row>
    <row r="22" spans="1:33" x14ac:dyDescent="0.35">
      <c r="A22" s="151"/>
      <c r="B22" s="14" t="s">
        <v>50</v>
      </c>
      <c r="C22" s="19">
        <f t="shared" si="1"/>
        <v>124499.30005998553</v>
      </c>
      <c r="D22" s="19">
        <f t="shared" si="1"/>
        <v>126890.06270514631</v>
      </c>
      <c r="E22" s="19">
        <f t="shared" si="1"/>
        <v>129343.33719150843</v>
      </c>
      <c r="F22" s="19">
        <f t="shared" si="1"/>
        <v>131563.03596507871</v>
      </c>
      <c r="G22" s="19">
        <f t="shared" si="1"/>
        <v>133783.66219450886</v>
      </c>
      <c r="H22" s="19">
        <f t="shared" si="1"/>
        <v>135911.2306212027</v>
      </c>
      <c r="I22" s="19">
        <f t="shared" si="1"/>
        <v>137070.58064466636</v>
      </c>
      <c r="J22" s="19">
        <f t="shared" si="1"/>
        <v>138394.10676137981</v>
      </c>
      <c r="K22" s="19">
        <f t="shared" si="1"/>
        <v>140894.831862747</v>
      </c>
      <c r="L22" s="19">
        <f t="shared" si="1"/>
        <v>143312.9493527498</v>
      </c>
      <c r="M22" s="19">
        <f t="shared" si="1"/>
        <v>145222.23253834236</v>
      </c>
      <c r="N22" s="19">
        <f t="shared" si="1"/>
        <v>147194.37921564787</v>
      </c>
      <c r="O22" s="19">
        <f t="shared" si="1"/>
        <v>149161.63571605191</v>
      </c>
      <c r="P22" s="19">
        <f t="shared" si="1"/>
        <v>151155.54367416684</v>
      </c>
      <c r="Q22" s="19">
        <f t="shared" si="1"/>
        <v>153182.05614277063</v>
      </c>
      <c r="R22" s="19">
        <f t="shared" si="1"/>
        <v>155234.80010424735</v>
      </c>
      <c r="S22" s="19">
        <f t="shared" si="1"/>
        <v>157352.25061075139</v>
      </c>
      <c r="T22" s="19">
        <f t="shared" si="1"/>
        <v>159514.89239788582</v>
      </c>
      <c r="U22" s="19">
        <f t="shared" si="1"/>
        <v>161722.39857120672</v>
      </c>
      <c r="V22" s="19">
        <f t="shared" si="1"/>
        <v>163973.67754947301</v>
      </c>
      <c r="W22" s="19">
        <f t="shared" si="1"/>
        <v>166268.83320721574</v>
      </c>
      <c r="X22" s="19">
        <f t="shared" si="1"/>
        <v>168632.42552371381</v>
      </c>
      <c r="Y22" s="19">
        <f t="shared" si="1"/>
        <v>171058.18887062493</v>
      </c>
      <c r="Z22" s="19">
        <f t="shared" si="1"/>
        <v>173549.38774284968</v>
      </c>
      <c r="AA22" s="19">
        <f t="shared" si="1"/>
        <v>176096.51049720717</v>
      </c>
      <c r="AB22" s="19">
        <f t="shared" si="1"/>
        <v>178701.39634215407</v>
      </c>
      <c r="AC22" s="19">
        <f t="shared" si="1"/>
        <v>181368.28119221886</v>
      </c>
      <c r="AD22" s="19">
        <f t="shared" si="1"/>
        <v>184110.71659300805</v>
      </c>
      <c r="AE22" s="19">
        <f t="shared" si="1"/>
        <v>186911.18043217479</v>
      </c>
      <c r="AF22" s="19">
        <f t="shared" si="1"/>
        <v>189772.64848988608</v>
      </c>
      <c r="AG22" s="19">
        <f t="shared" si="1"/>
        <v>192702.61468255537</v>
      </c>
    </row>
    <row r="23" spans="1:33" ht="15" thickBot="1" x14ac:dyDescent="0.4">
      <c r="A23" s="152"/>
      <c r="B23" s="17" t="s">
        <v>12</v>
      </c>
      <c r="C23" s="18">
        <f t="shared" si="1"/>
        <v>124499.38648023666</v>
      </c>
      <c r="D23" s="18">
        <f t="shared" si="1"/>
        <v>126891.0722278594</v>
      </c>
      <c r="E23" s="18">
        <f t="shared" si="1"/>
        <v>129336.85261253445</v>
      </c>
      <c r="F23" s="18">
        <f t="shared" si="1"/>
        <v>131552.0768131582</v>
      </c>
      <c r="G23" s="18">
        <f t="shared" si="1"/>
        <v>133775.81798896167</v>
      </c>
      <c r="H23" s="18">
        <f t="shared" si="1"/>
        <v>135912.920243606</v>
      </c>
      <c r="I23" s="18">
        <f t="shared" si="1"/>
        <v>137077.29485435196</v>
      </c>
      <c r="J23" s="18">
        <f t="shared" si="1"/>
        <v>138400.47230509287</v>
      </c>
      <c r="K23" s="18">
        <f t="shared" si="1"/>
        <v>140901.02224226706</v>
      </c>
      <c r="L23" s="18">
        <f t="shared" si="1"/>
        <v>143318.74274050878</v>
      </c>
      <c r="M23" s="18">
        <f t="shared" si="1"/>
        <v>145223.32178728312</v>
      </c>
      <c r="N23" s="18">
        <f t="shared" si="1"/>
        <v>147201.81607126966</v>
      </c>
      <c r="O23" s="18">
        <f t="shared" si="1"/>
        <v>149165.07468025159</v>
      </c>
      <c r="P23" s="18">
        <f t="shared" si="1"/>
        <v>151157.93235201563</v>
      </c>
      <c r="Q23" s="18">
        <f t="shared" si="1"/>
        <v>153183.06894370841</v>
      </c>
      <c r="R23" s="18">
        <f t="shared" si="1"/>
        <v>155234.67126473997</v>
      </c>
      <c r="S23" s="18">
        <f t="shared" si="1"/>
        <v>157351.16406465234</v>
      </c>
      <c r="T23" s="18">
        <f t="shared" si="1"/>
        <v>159512.76054994549</v>
      </c>
      <c r="U23" s="18">
        <f t="shared" si="1"/>
        <v>161719.30183057606</v>
      </c>
      <c r="V23" s="18">
        <f t="shared" si="1"/>
        <v>163969.84210541661</v>
      </c>
      <c r="W23" s="18">
        <f t="shared" si="1"/>
        <v>166264.4470813309</v>
      </c>
      <c r="X23" s="18">
        <f t="shared" si="1"/>
        <v>168626.4915394292</v>
      </c>
      <c r="Y23" s="18">
        <f t="shared" si="1"/>
        <v>171051.97522134392</v>
      </c>
      <c r="Z23" s="18">
        <f t="shared" si="1"/>
        <v>173545.80899013396</v>
      </c>
      <c r="AA23" s="18">
        <f t="shared" si="1"/>
        <v>176095.27243671133</v>
      </c>
      <c r="AB23" s="18">
        <f t="shared" si="1"/>
        <v>178697.15748556281</v>
      </c>
      <c r="AC23" s="18">
        <f t="shared" si="1"/>
        <v>181366.71009537834</v>
      </c>
      <c r="AD23" s="18">
        <f t="shared" si="1"/>
        <v>184106.94018667625</v>
      </c>
      <c r="AE23" s="18">
        <f t="shared" si="1"/>
        <v>186909.20227126626</v>
      </c>
      <c r="AF23" s="18">
        <f t="shared" si="1"/>
        <v>189771.92465444611</v>
      </c>
      <c r="AG23" s="18">
        <f t="shared" si="1"/>
        <v>192703.076176601</v>
      </c>
    </row>
    <row r="24" spans="1:33" ht="15" thickTop="1" x14ac:dyDescent="0.35"/>
  </sheetData>
  <mergeCells count="5">
    <mergeCell ref="A12:A15"/>
    <mergeCell ref="A16:A19"/>
    <mergeCell ref="A20:A23"/>
    <mergeCell ref="A8:A11"/>
    <mergeCell ref="A4:A7"/>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FCD38-F170-4D14-A996-2531721CC37D}">
  <dimension ref="A1:AG43"/>
  <sheetViews>
    <sheetView workbookViewId="0">
      <selection sqref="A1:AG1"/>
    </sheetView>
  </sheetViews>
  <sheetFormatPr defaultColWidth="8.81640625" defaultRowHeight="14.5" x14ac:dyDescent="0.35"/>
  <cols>
    <col min="1" max="1" width="27.453125" style="2" customWidth="1"/>
    <col min="2" max="2" width="32.81640625" style="2" customWidth="1"/>
    <col min="3" max="33" width="11" style="2" bestFit="1" customWidth="1"/>
    <col min="34" max="16384" width="8.81640625" style="2"/>
  </cols>
  <sheetData>
    <row r="1" spans="1:33" x14ac:dyDescent="0.35">
      <c r="A1" s="153" t="s">
        <v>45</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row>
    <row r="2" spans="1:33" ht="15" thickBot="1" x14ac:dyDescent="0.4"/>
    <row r="3" spans="1:33" ht="15" thickBot="1" x14ac:dyDescent="0.4">
      <c r="A3" s="35" t="s">
        <v>13</v>
      </c>
      <c r="B3" s="36" t="s">
        <v>20</v>
      </c>
      <c r="C3" s="36">
        <v>2020</v>
      </c>
      <c r="D3" s="36">
        <f t="shared" ref="D3:AG3" si="0">C3+1</f>
        <v>2021</v>
      </c>
      <c r="E3" s="36">
        <f t="shared" si="0"/>
        <v>2022</v>
      </c>
      <c r="F3" s="36">
        <f t="shared" si="0"/>
        <v>2023</v>
      </c>
      <c r="G3" s="36">
        <f t="shared" si="0"/>
        <v>2024</v>
      </c>
      <c r="H3" s="36">
        <f t="shared" si="0"/>
        <v>2025</v>
      </c>
      <c r="I3" s="36">
        <f t="shared" si="0"/>
        <v>2026</v>
      </c>
      <c r="J3" s="36">
        <f t="shared" si="0"/>
        <v>2027</v>
      </c>
      <c r="K3" s="36">
        <f t="shared" si="0"/>
        <v>2028</v>
      </c>
      <c r="L3" s="36">
        <f t="shared" si="0"/>
        <v>2029</v>
      </c>
      <c r="M3" s="36">
        <f t="shared" si="0"/>
        <v>2030</v>
      </c>
      <c r="N3" s="36">
        <f t="shared" si="0"/>
        <v>2031</v>
      </c>
      <c r="O3" s="36">
        <f t="shared" si="0"/>
        <v>2032</v>
      </c>
      <c r="P3" s="36">
        <f t="shared" si="0"/>
        <v>2033</v>
      </c>
      <c r="Q3" s="36">
        <f t="shared" si="0"/>
        <v>2034</v>
      </c>
      <c r="R3" s="36">
        <f t="shared" si="0"/>
        <v>2035</v>
      </c>
      <c r="S3" s="36">
        <f t="shared" si="0"/>
        <v>2036</v>
      </c>
      <c r="T3" s="36">
        <f t="shared" si="0"/>
        <v>2037</v>
      </c>
      <c r="U3" s="36">
        <f t="shared" si="0"/>
        <v>2038</v>
      </c>
      <c r="V3" s="36">
        <f t="shared" si="0"/>
        <v>2039</v>
      </c>
      <c r="W3" s="36">
        <f t="shared" si="0"/>
        <v>2040</v>
      </c>
      <c r="X3" s="36">
        <f t="shared" si="0"/>
        <v>2041</v>
      </c>
      <c r="Y3" s="36">
        <f t="shared" si="0"/>
        <v>2042</v>
      </c>
      <c r="Z3" s="36">
        <f t="shared" si="0"/>
        <v>2043</v>
      </c>
      <c r="AA3" s="36">
        <f t="shared" si="0"/>
        <v>2044</v>
      </c>
      <c r="AB3" s="36">
        <f t="shared" si="0"/>
        <v>2045</v>
      </c>
      <c r="AC3" s="36">
        <f t="shared" si="0"/>
        <v>2046</v>
      </c>
      <c r="AD3" s="36">
        <f t="shared" si="0"/>
        <v>2047</v>
      </c>
      <c r="AE3" s="36">
        <f t="shared" si="0"/>
        <v>2048</v>
      </c>
      <c r="AF3" s="36">
        <f t="shared" si="0"/>
        <v>2049</v>
      </c>
      <c r="AG3" s="37">
        <f t="shared" si="0"/>
        <v>2050</v>
      </c>
    </row>
    <row r="4" spans="1:33" x14ac:dyDescent="0.35">
      <c r="A4" s="154" t="s">
        <v>48</v>
      </c>
      <c r="B4" s="33" t="s">
        <v>21</v>
      </c>
      <c r="C4" s="38">
        <v>7931657.4550000001</v>
      </c>
      <c r="D4" s="38">
        <v>7936449.0470000003</v>
      </c>
      <c r="E4" s="38">
        <v>7940793.3250000002</v>
      </c>
      <c r="F4" s="38">
        <v>7969884.0259999996</v>
      </c>
      <c r="G4" s="38">
        <v>8010585.8430000003</v>
      </c>
      <c r="H4" s="38">
        <v>8043581.0690000001</v>
      </c>
      <c r="I4" s="38">
        <v>8070019.9879999999</v>
      </c>
      <c r="J4" s="38">
        <v>8102001.0410000002</v>
      </c>
      <c r="K4" s="38">
        <v>8136188.6119999997</v>
      </c>
      <c r="L4" s="38">
        <v>8171288.648</v>
      </c>
      <c r="M4" s="38">
        <v>8200388.6540000001</v>
      </c>
      <c r="N4" s="38">
        <v>8230099.4029999999</v>
      </c>
      <c r="O4" s="38">
        <v>8259513.5149999997</v>
      </c>
      <c r="P4" s="38">
        <v>8289191.1449999996</v>
      </c>
      <c r="Q4" s="38">
        <v>8317945.0719999997</v>
      </c>
      <c r="R4" s="38">
        <v>8344997.9289999995</v>
      </c>
      <c r="S4" s="38">
        <v>8371893.4649999999</v>
      </c>
      <c r="T4" s="38">
        <v>8398878.3489999995</v>
      </c>
      <c r="U4" s="38">
        <v>8426191.4049999993</v>
      </c>
      <c r="V4" s="38">
        <v>8452894.9949999992</v>
      </c>
      <c r="W4" s="38">
        <v>8478995.6840000004</v>
      </c>
      <c r="X4" s="38">
        <v>8505226.159</v>
      </c>
      <c r="Y4" s="38">
        <v>8531488.9450000003</v>
      </c>
      <c r="Z4" s="38">
        <v>8558304.5889999997</v>
      </c>
      <c r="AA4" s="38">
        <v>8585395.1600000001</v>
      </c>
      <c r="AB4" s="38">
        <v>8612242.4030000009</v>
      </c>
      <c r="AC4" s="38">
        <v>8638865.0480000004</v>
      </c>
      <c r="AD4" s="38">
        <v>8666044.2479999997</v>
      </c>
      <c r="AE4" s="38">
        <v>8693813.2349999994</v>
      </c>
      <c r="AF4" s="38">
        <v>8721980.1579999998</v>
      </c>
      <c r="AG4" s="39">
        <v>8745212.2949999999</v>
      </c>
    </row>
    <row r="5" spans="1:33" x14ac:dyDescent="0.35">
      <c r="A5" s="155"/>
      <c r="B5" s="21" t="s">
        <v>22</v>
      </c>
      <c r="C5" s="25">
        <v>71405.403999999995</v>
      </c>
      <c r="D5" s="25">
        <v>71541.983999999997</v>
      </c>
      <c r="E5" s="25">
        <v>71566.202000000005</v>
      </c>
      <c r="F5" s="25">
        <v>71776.018000000011</v>
      </c>
      <c r="G5" s="25">
        <v>72217.106</v>
      </c>
      <c r="H5" s="25">
        <v>72565.231</v>
      </c>
      <c r="I5" s="25">
        <v>72841.468999999997</v>
      </c>
      <c r="J5" s="25">
        <v>73331.15400000001</v>
      </c>
      <c r="K5" s="25">
        <v>73847.733999999997</v>
      </c>
      <c r="L5" s="25">
        <v>74325.81700000001</v>
      </c>
      <c r="M5" s="25">
        <v>74755.350000000006</v>
      </c>
      <c r="N5" s="25">
        <v>75188.006999999998</v>
      </c>
      <c r="O5" s="25">
        <v>75632.681000000011</v>
      </c>
      <c r="P5" s="25">
        <v>76096.403000000006</v>
      </c>
      <c r="Q5" s="25">
        <v>76577.270999999993</v>
      </c>
      <c r="R5" s="25">
        <v>77073.264999999999</v>
      </c>
      <c r="S5" s="25">
        <v>77601.468000000008</v>
      </c>
      <c r="T5" s="25">
        <v>78164.546999999991</v>
      </c>
      <c r="U5" s="25">
        <v>78747.703000000009</v>
      </c>
      <c r="V5" s="25">
        <v>79340.456000000006</v>
      </c>
      <c r="W5" s="25">
        <v>79942.122000000003</v>
      </c>
      <c r="X5" s="25">
        <v>80553.692999999999</v>
      </c>
      <c r="Y5" s="25">
        <v>81174.483000000007</v>
      </c>
      <c r="Z5" s="25">
        <v>81805.247000000003</v>
      </c>
      <c r="AA5" s="25">
        <v>82449.015999999989</v>
      </c>
      <c r="AB5" s="25">
        <v>83104.975999999995</v>
      </c>
      <c r="AC5" s="25">
        <v>83764.922000000006</v>
      </c>
      <c r="AD5" s="25">
        <v>84434.817999999999</v>
      </c>
      <c r="AE5" s="25">
        <v>85112.74500000001</v>
      </c>
      <c r="AF5" s="25">
        <v>85799.794999999998</v>
      </c>
      <c r="AG5" s="40">
        <v>86438.845000000001</v>
      </c>
    </row>
    <row r="6" spans="1:33" x14ac:dyDescent="0.35">
      <c r="A6" s="155"/>
      <c r="B6" s="21" t="s">
        <v>23</v>
      </c>
      <c r="C6" s="25">
        <v>383261.255</v>
      </c>
      <c r="D6" s="25">
        <v>386087.42700000003</v>
      </c>
      <c r="E6" s="25">
        <v>388459.18800000002</v>
      </c>
      <c r="F6" s="25">
        <v>390493.83299999998</v>
      </c>
      <c r="G6" s="25">
        <v>391239.06800000003</v>
      </c>
      <c r="H6" s="25">
        <v>390149.22200000001</v>
      </c>
      <c r="I6" s="25">
        <v>390102.89600000001</v>
      </c>
      <c r="J6" s="25">
        <v>389636.86300000001</v>
      </c>
      <c r="K6" s="25">
        <v>388310.06400000001</v>
      </c>
      <c r="L6" s="25">
        <v>387924.78</v>
      </c>
      <c r="M6" s="25">
        <v>387328.902</v>
      </c>
      <c r="N6" s="25">
        <v>386927.19799999997</v>
      </c>
      <c r="O6" s="25">
        <v>386715.80099999998</v>
      </c>
      <c r="P6" s="25">
        <v>386697.04200000002</v>
      </c>
      <c r="Q6" s="25">
        <v>386825.217</v>
      </c>
      <c r="R6" s="25">
        <v>387022.20799999998</v>
      </c>
      <c r="S6" s="25">
        <v>387470.554</v>
      </c>
      <c r="T6" s="25">
        <v>388045.74900000001</v>
      </c>
      <c r="U6" s="25">
        <v>388756.33399999997</v>
      </c>
      <c r="V6" s="25">
        <v>389557.60700000002</v>
      </c>
      <c r="W6" s="25">
        <v>390429.19699999999</v>
      </c>
      <c r="X6" s="25">
        <v>391456.924</v>
      </c>
      <c r="Y6" s="25">
        <v>392652.25199999998</v>
      </c>
      <c r="Z6" s="25">
        <v>394063.32199999999</v>
      </c>
      <c r="AA6" s="25">
        <v>395655.06800000003</v>
      </c>
      <c r="AB6" s="25">
        <v>397358.435</v>
      </c>
      <c r="AC6" s="25">
        <v>399203.74400000001</v>
      </c>
      <c r="AD6" s="25">
        <v>401234.348</v>
      </c>
      <c r="AE6" s="25">
        <v>403457.52</v>
      </c>
      <c r="AF6" s="25">
        <v>405857.12199999997</v>
      </c>
      <c r="AG6" s="40">
        <v>408176.30699999997</v>
      </c>
    </row>
    <row r="7" spans="1:33" x14ac:dyDescent="0.35">
      <c r="A7" s="155"/>
      <c r="B7" s="21" t="s">
        <v>24</v>
      </c>
      <c r="C7" s="25">
        <v>598149.14399999997</v>
      </c>
      <c r="D7" s="25">
        <v>590089.39500000002</v>
      </c>
      <c r="E7" s="25">
        <v>581153.7649999999</v>
      </c>
      <c r="F7" s="25">
        <v>574081.9310000001</v>
      </c>
      <c r="G7" s="25">
        <v>569785.46700000006</v>
      </c>
      <c r="H7" s="25">
        <v>564734.82700000005</v>
      </c>
      <c r="I7" s="25">
        <v>558609.22</v>
      </c>
      <c r="J7" s="25">
        <v>554790.73800000013</v>
      </c>
      <c r="K7" s="25">
        <v>551423.94499999995</v>
      </c>
      <c r="L7" s="25">
        <v>547654.924</v>
      </c>
      <c r="M7" s="25">
        <v>543675.51800000004</v>
      </c>
      <c r="N7" s="25">
        <v>539927.00299999991</v>
      </c>
      <c r="O7" s="25">
        <v>536375.28300000005</v>
      </c>
      <c r="P7" s="25">
        <v>532973.95399999991</v>
      </c>
      <c r="Q7" s="25">
        <v>529713.31700000004</v>
      </c>
      <c r="R7" s="25">
        <v>526618.51099999994</v>
      </c>
      <c r="S7" s="25">
        <v>523722.01299999986</v>
      </c>
      <c r="T7" s="25">
        <v>520960.23299999989</v>
      </c>
      <c r="U7" s="25">
        <v>518260.16699999996</v>
      </c>
      <c r="V7" s="25">
        <v>515548.13799999998</v>
      </c>
      <c r="W7" s="25">
        <v>512820.08399999997</v>
      </c>
      <c r="X7" s="25">
        <v>510100.80300000001</v>
      </c>
      <c r="Y7" s="25">
        <v>507376.83399999997</v>
      </c>
      <c r="Z7" s="25">
        <v>504673.63400000002</v>
      </c>
      <c r="AA7" s="25">
        <v>502070.45399999997</v>
      </c>
      <c r="AB7" s="25">
        <v>499477.72</v>
      </c>
      <c r="AC7" s="25">
        <v>496863.29900000012</v>
      </c>
      <c r="AD7" s="25">
        <v>494256.2429999999</v>
      </c>
      <c r="AE7" s="25">
        <v>491650.52900000004</v>
      </c>
      <c r="AF7" s="25">
        <v>489042.315</v>
      </c>
      <c r="AG7" s="40">
        <v>486129.32399999996</v>
      </c>
    </row>
    <row r="8" spans="1:33" x14ac:dyDescent="0.35">
      <c r="A8" s="155"/>
      <c r="B8" s="21" t="s">
        <v>25</v>
      </c>
      <c r="C8" s="25">
        <v>1034644.742</v>
      </c>
      <c r="D8" s="25">
        <v>1032351.382</v>
      </c>
      <c r="E8" s="25">
        <v>1030529.0929999999</v>
      </c>
      <c r="F8" s="25">
        <v>1032021.6090000001</v>
      </c>
      <c r="G8" s="25">
        <v>1034622.7170000001</v>
      </c>
      <c r="H8" s="25">
        <v>1035830.747</v>
      </c>
      <c r="I8" s="25">
        <v>1035465.55</v>
      </c>
      <c r="J8" s="25">
        <v>1035742.3810000001</v>
      </c>
      <c r="K8" s="25">
        <v>1036346.233</v>
      </c>
      <c r="L8" s="25">
        <v>1037243.966</v>
      </c>
      <c r="M8" s="25">
        <v>1037662.713</v>
      </c>
      <c r="N8" s="25">
        <v>1038549.13</v>
      </c>
      <c r="O8" s="25">
        <v>1039840.99</v>
      </c>
      <c r="P8" s="25">
        <v>1041643.605</v>
      </c>
      <c r="Q8" s="25">
        <v>1043901.178</v>
      </c>
      <c r="R8" s="25">
        <v>1046540.727</v>
      </c>
      <c r="S8" s="25">
        <v>1049716.3289999999</v>
      </c>
      <c r="T8" s="25">
        <v>1052740.166</v>
      </c>
      <c r="U8" s="25">
        <v>1055699.6570000001</v>
      </c>
      <c r="V8" s="25">
        <v>1058466.26</v>
      </c>
      <c r="W8" s="25">
        <v>1061029.672</v>
      </c>
      <c r="X8" s="25">
        <v>1063525.064</v>
      </c>
      <c r="Y8" s="25">
        <v>1065941.07</v>
      </c>
      <c r="Z8" s="25">
        <v>1068376.098</v>
      </c>
      <c r="AA8" s="25">
        <v>1070819.4439999999</v>
      </c>
      <c r="AB8" s="25">
        <v>1073213.561</v>
      </c>
      <c r="AC8" s="25">
        <v>1075584.943</v>
      </c>
      <c r="AD8" s="25">
        <v>1078036.986</v>
      </c>
      <c r="AE8" s="25">
        <v>1080566.831</v>
      </c>
      <c r="AF8" s="25">
        <v>1083147.753</v>
      </c>
      <c r="AG8" s="40">
        <v>1085171.899</v>
      </c>
    </row>
    <row r="9" spans="1:33" x14ac:dyDescent="0.35">
      <c r="A9" s="155"/>
      <c r="B9" s="21" t="s">
        <v>26</v>
      </c>
      <c r="C9" s="25">
        <v>381198.19800000003</v>
      </c>
      <c r="D9" s="25">
        <v>381702.826</v>
      </c>
      <c r="E9" s="25">
        <v>382098.28999999992</v>
      </c>
      <c r="F9" s="25">
        <v>383660.995</v>
      </c>
      <c r="G9" s="25">
        <v>385933.2410000001</v>
      </c>
      <c r="H9" s="25">
        <v>387878.58400000003</v>
      </c>
      <c r="I9" s="25">
        <v>389415.64500000002</v>
      </c>
      <c r="J9" s="25">
        <v>391257.45199999999</v>
      </c>
      <c r="K9" s="25">
        <v>393261.37</v>
      </c>
      <c r="L9" s="25">
        <v>395311.891</v>
      </c>
      <c r="M9" s="25">
        <v>397166.73499999999</v>
      </c>
      <c r="N9" s="25">
        <v>399133.8249999999</v>
      </c>
      <c r="O9" s="25">
        <v>401197.55200000003</v>
      </c>
      <c r="P9" s="25">
        <v>403400.35600000003</v>
      </c>
      <c r="Q9" s="25">
        <v>405730.12900000007</v>
      </c>
      <c r="R9" s="25">
        <v>408161.19499999995</v>
      </c>
      <c r="S9" s="25">
        <v>410792.00900000002</v>
      </c>
      <c r="T9" s="25">
        <v>413561.75800000003</v>
      </c>
      <c r="U9" s="25">
        <v>416411.28899999999</v>
      </c>
      <c r="V9" s="25">
        <v>419270.32</v>
      </c>
      <c r="W9" s="25">
        <v>422141.15600000002</v>
      </c>
      <c r="X9" s="25">
        <v>425042.51800000004</v>
      </c>
      <c r="Y9" s="25">
        <v>427968.36700000003</v>
      </c>
      <c r="Z9" s="25">
        <v>430943.522</v>
      </c>
      <c r="AA9" s="25">
        <v>433953.19200000004</v>
      </c>
      <c r="AB9" s="25">
        <v>436981.57200000004</v>
      </c>
      <c r="AC9" s="25">
        <v>440019.68599999999</v>
      </c>
      <c r="AD9" s="25">
        <v>443104.93199999997</v>
      </c>
      <c r="AE9" s="25">
        <v>446236.89899999998</v>
      </c>
      <c r="AF9" s="25">
        <v>449405.41000000003</v>
      </c>
      <c r="AG9" s="40">
        <v>452343.03700000001</v>
      </c>
    </row>
    <row r="10" spans="1:33" x14ac:dyDescent="0.35">
      <c r="A10" s="155"/>
      <c r="B10" s="21" t="s">
        <v>27</v>
      </c>
      <c r="C10" s="25">
        <v>730705.55699999991</v>
      </c>
      <c r="D10" s="25">
        <v>727841.21200000017</v>
      </c>
      <c r="E10" s="25">
        <v>726005.53000000014</v>
      </c>
      <c r="F10" s="25">
        <v>727245.48700000008</v>
      </c>
      <c r="G10" s="25">
        <v>729777.05599999998</v>
      </c>
      <c r="H10" s="25">
        <v>732339.36899999995</v>
      </c>
      <c r="I10" s="25">
        <v>735115.25499999989</v>
      </c>
      <c r="J10" s="25">
        <v>738287.76199999999</v>
      </c>
      <c r="K10" s="25">
        <v>741503.41599999997</v>
      </c>
      <c r="L10" s="25">
        <v>744757.576</v>
      </c>
      <c r="M10" s="25">
        <v>747422.74800000002</v>
      </c>
      <c r="N10" s="25">
        <v>750027.12599999993</v>
      </c>
      <c r="O10" s="25">
        <v>752455.61300000001</v>
      </c>
      <c r="P10" s="25">
        <v>754773.96700000006</v>
      </c>
      <c r="Q10" s="25">
        <v>756872.2</v>
      </c>
      <c r="R10" s="25">
        <v>758672.90099999995</v>
      </c>
      <c r="S10" s="25">
        <v>760337.8679999999</v>
      </c>
      <c r="T10" s="25">
        <v>762013.4879999999</v>
      </c>
      <c r="U10" s="25">
        <v>763692.32299999997</v>
      </c>
      <c r="V10" s="25">
        <v>765297.37699999998</v>
      </c>
      <c r="W10" s="25">
        <v>766819.99700000009</v>
      </c>
      <c r="X10" s="25">
        <v>768302.66500000004</v>
      </c>
      <c r="Y10" s="25">
        <v>769742.21999999986</v>
      </c>
      <c r="Z10" s="25">
        <v>771178.49400000018</v>
      </c>
      <c r="AA10" s="25">
        <v>772631.04100000008</v>
      </c>
      <c r="AB10" s="25">
        <v>774084.90100000007</v>
      </c>
      <c r="AC10" s="25">
        <v>775513.201</v>
      </c>
      <c r="AD10" s="25">
        <v>776965.2300000001</v>
      </c>
      <c r="AE10" s="25">
        <v>778433.53</v>
      </c>
      <c r="AF10" s="25">
        <v>779913.6449999999</v>
      </c>
      <c r="AG10" s="40">
        <v>780939.48800000013</v>
      </c>
    </row>
    <row r="11" spans="1:33" x14ac:dyDescent="0.35">
      <c r="A11" s="155"/>
      <c r="B11" s="21" t="s">
        <v>28</v>
      </c>
      <c r="C11" s="25">
        <v>3873064.6939999997</v>
      </c>
      <c r="D11" s="25">
        <v>3892903.0610000002</v>
      </c>
      <c r="E11" s="25">
        <v>3912500.6879999992</v>
      </c>
      <c r="F11" s="25">
        <v>3944207.0609999998</v>
      </c>
      <c r="G11" s="25">
        <v>3981584.4589999993</v>
      </c>
      <c r="H11" s="25">
        <v>4015670.2649999997</v>
      </c>
      <c r="I11" s="25">
        <v>4044760.7970000003</v>
      </c>
      <c r="J11" s="25">
        <v>4075822.9539999999</v>
      </c>
      <c r="K11" s="25">
        <v>4108395.6759999995</v>
      </c>
      <c r="L11" s="25">
        <v>4141270.8550000004</v>
      </c>
      <c r="M11" s="25">
        <v>4170724.7329999995</v>
      </c>
      <c r="N11" s="25">
        <v>4200079.9509999994</v>
      </c>
      <c r="O11" s="25">
        <v>4228705.8140000002</v>
      </c>
      <c r="P11" s="25">
        <v>4256973.4189999988</v>
      </c>
      <c r="Q11" s="25">
        <v>4283974.1239999998</v>
      </c>
      <c r="R11" s="25">
        <v>4309221.4229999995</v>
      </c>
      <c r="S11" s="25">
        <v>4333600.7319999998</v>
      </c>
      <c r="T11" s="25">
        <v>4357914.3350000009</v>
      </c>
      <c r="U11" s="25">
        <v>4382362.6609999994</v>
      </c>
      <c r="V11" s="25">
        <v>4406396.1430000002</v>
      </c>
      <c r="W11" s="25">
        <v>4430078.4409999996</v>
      </c>
      <c r="X11" s="25">
        <v>4453816.1870000018</v>
      </c>
      <c r="Y11" s="25">
        <v>4477541.2430000007</v>
      </c>
      <c r="Z11" s="25">
        <v>4501510.2259999998</v>
      </c>
      <c r="AA11" s="25">
        <v>4525375.0539999995</v>
      </c>
      <c r="AB11" s="25">
        <v>4548893.6620000005</v>
      </c>
      <c r="AC11" s="25">
        <v>4572146.2340000002</v>
      </c>
      <c r="AD11" s="25">
        <v>4595588.1269999994</v>
      </c>
      <c r="AE11" s="25">
        <v>4619249.9480000008</v>
      </c>
      <c r="AF11" s="25">
        <v>4642999.2349999994</v>
      </c>
      <c r="AG11" s="40">
        <v>4664127.7790000001</v>
      </c>
    </row>
    <row r="12" spans="1:33" x14ac:dyDescent="0.35">
      <c r="A12" s="155"/>
      <c r="B12" s="21" t="s">
        <v>29</v>
      </c>
      <c r="C12" s="25">
        <v>776897.11499999999</v>
      </c>
      <c r="D12" s="25">
        <v>772059.23600000003</v>
      </c>
      <c r="E12" s="25">
        <v>766911.50900000008</v>
      </c>
      <c r="F12" s="25">
        <v>764730.16700000002</v>
      </c>
      <c r="G12" s="25">
        <v>763397.34900000005</v>
      </c>
      <c r="H12" s="25">
        <v>762028.09100000001</v>
      </c>
      <c r="I12" s="25">
        <v>761031.223</v>
      </c>
      <c r="J12" s="25">
        <v>759982.64199999999</v>
      </c>
      <c r="K12" s="25">
        <v>759504.897</v>
      </c>
      <c r="L12" s="25">
        <v>758858.81400000001</v>
      </c>
      <c r="M12" s="25">
        <v>757446.21499999997</v>
      </c>
      <c r="N12" s="25">
        <v>755826.31900000002</v>
      </c>
      <c r="O12" s="25">
        <v>753950.71699999995</v>
      </c>
      <c r="P12" s="25">
        <v>751819.73100000003</v>
      </c>
      <c r="Q12" s="25">
        <v>749390.804</v>
      </c>
      <c r="R12" s="25">
        <v>746609.22900000005</v>
      </c>
      <c r="S12" s="25">
        <v>743470.99199999997</v>
      </c>
      <c r="T12" s="25">
        <v>740185.50899999996</v>
      </c>
      <c r="U12" s="25">
        <v>736860.11900000006</v>
      </c>
      <c r="V12" s="25">
        <v>733518.7</v>
      </c>
      <c r="W12" s="25">
        <v>730146.61300000001</v>
      </c>
      <c r="X12" s="25">
        <v>726763.17300000007</v>
      </c>
      <c r="Y12" s="25">
        <v>723362.89100000006</v>
      </c>
      <c r="Z12" s="25">
        <v>719971.01199999999</v>
      </c>
      <c r="AA12" s="25">
        <v>716614.17499999993</v>
      </c>
      <c r="AB12" s="25">
        <v>713262.68199999991</v>
      </c>
      <c r="AC12" s="25">
        <v>709882.39799999993</v>
      </c>
      <c r="AD12" s="25">
        <v>706525.777</v>
      </c>
      <c r="AE12" s="25">
        <v>703207.39300000004</v>
      </c>
      <c r="AF12" s="25">
        <v>699927.87199999997</v>
      </c>
      <c r="AG12" s="40">
        <v>696072.48599999992</v>
      </c>
    </row>
    <row r="13" spans="1:33" ht="15" thickBot="1" x14ac:dyDescent="0.4">
      <c r="A13" s="156"/>
      <c r="B13" s="34" t="s">
        <v>46</v>
      </c>
      <c r="C13" s="41">
        <v>82331.346999999994</v>
      </c>
      <c r="D13" s="41">
        <v>81872.521999999997</v>
      </c>
      <c r="E13" s="41">
        <v>81569.058999999994</v>
      </c>
      <c r="F13" s="41">
        <v>81666.926999999996</v>
      </c>
      <c r="G13" s="41">
        <v>82029.380999999994</v>
      </c>
      <c r="H13" s="41">
        <v>82384.732999999993</v>
      </c>
      <c r="I13" s="41">
        <v>82677.934999999998</v>
      </c>
      <c r="J13" s="41">
        <v>83149.096000000005</v>
      </c>
      <c r="K13" s="41">
        <v>83595.27</v>
      </c>
      <c r="L13" s="41">
        <v>83940.023000000001</v>
      </c>
      <c r="M13" s="41">
        <v>84205.739000000001</v>
      </c>
      <c r="N13" s="41">
        <v>84440.842999999993</v>
      </c>
      <c r="O13" s="41">
        <v>84639.065000000002</v>
      </c>
      <c r="P13" s="41">
        <v>84812.664999999994</v>
      </c>
      <c r="Q13" s="41">
        <v>84960.83</v>
      </c>
      <c r="R13" s="41">
        <v>85078.471000000005</v>
      </c>
      <c r="S13" s="41">
        <v>85181.495999999999</v>
      </c>
      <c r="T13" s="41">
        <v>85292.562999999995</v>
      </c>
      <c r="U13" s="41">
        <v>85401.15</v>
      </c>
      <c r="V13" s="41">
        <v>85499.994999999995</v>
      </c>
      <c r="W13" s="41">
        <v>85588.403999999995</v>
      </c>
      <c r="X13" s="41">
        <v>85665.13</v>
      </c>
      <c r="Y13" s="41">
        <v>85729.581999999995</v>
      </c>
      <c r="Z13" s="41">
        <v>85783.034</v>
      </c>
      <c r="AA13" s="41">
        <v>85827.718999999997</v>
      </c>
      <c r="AB13" s="41">
        <v>85864.89</v>
      </c>
      <c r="AC13" s="41">
        <v>85886.623000000007</v>
      </c>
      <c r="AD13" s="41">
        <v>85897.786999999997</v>
      </c>
      <c r="AE13" s="41">
        <v>85897.841</v>
      </c>
      <c r="AF13" s="41">
        <v>85887.012000000002</v>
      </c>
      <c r="AG13" s="42">
        <v>85813.134000000005</v>
      </c>
    </row>
    <row r="14" spans="1:33" x14ac:dyDescent="0.35">
      <c r="A14" s="154" t="s">
        <v>57</v>
      </c>
      <c r="B14" s="33" t="s">
        <v>21</v>
      </c>
      <c r="C14" s="38">
        <v>7931433.4550000001</v>
      </c>
      <c r="D14" s="38">
        <v>7939439.0470000003</v>
      </c>
      <c r="E14" s="38">
        <v>7942943.3250000002</v>
      </c>
      <c r="F14" s="38">
        <v>7963836.0259999996</v>
      </c>
      <c r="G14" s="38">
        <v>8004067.8430000003</v>
      </c>
      <c r="H14" s="38">
        <v>8037180.0690000001</v>
      </c>
      <c r="I14" s="38">
        <v>8067770.9879999999</v>
      </c>
      <c r="J14" s="38">
        <v>8099870.0410000002</v>
      </c>
      <c r="K14" s="38">
        <v>8134120.6119999997</v>
      </c>
      <c r="L14" s="38">
        <v>8168307.648</v>
      </c>
      <c r="M14" s="38">
        <v>8196116.6540000001</v>
      </c>
      <c r="N14" s="38">
        <v>8228940.4029999999</v>
      </c>
      <c r="O14" s="38">
        <v>8257813.5149999997</v>
      </c>
      <c r="P14" s="38">
        <v>8287347.1449999996</v>
      </c>
      <c r="Q14" s="38">
        <v>8316063.0719999997</v>
      </c>
      <c r="R14" s="38">
        <v>8343209.9289999995</v>
      </c>
      <c r="S14" s="38">
        <v>8370229.4649999999</v>
      </c>
      <c r="T14" s="38">
        <v>8397099.3489999995</v>
      </c>
      <c r="U14" s="38">
        <v>8424241.4049999993</v>
      </c>
      <c r="V14" s="38">
        <v>8450733.9949999992</v>
      </c>
      <c r="W14" s="38">
        <v>8476599.6840000004</v>
      </c>
      <c r="X14" s="38">
        <v>8502529.159</v>
      </c>
      <c r="Y14" s="38">
        <v>8528568.9450000003</v>
      </c>
      <c r="Z14" s="38">
        <v>8555678.5889999997</v>
      </c>
      <c r="AA14" s="38">
        <v>8583116.1600000001</v>
      </c>
      <c r="AB14" s="38">
        <v>8610054.4030000009</v>
      </c>
      <c r="AC14" s="38">
        <v>8637128.0480000004</v>
      </c>
      <c r="AD14" s="38">
        <v>8664503.2479999997</v>
      </c>
      <c r="AE14" s="38">
        <v>8692625.2349999994</v>
      </c>
      <c r="AF14" s="38">
        <v>8721127.1579999998</v>
      </c>
      <c r="AG14" s="39">
        <v>8744696.2949999999</v>
      </c>
    </row>
    <row r="15" spans="1:33" x14ac:dyDescent="0.35">
      <c r="A15" s="155"/>
      <c r="B15" s="21" t="s">
        <v>22</v>
      </c>
      <c r="C15" s="25">
        <v>71396.403999999995</v>
      </c>
      <c r="D15" s="25">
        <v>71859.983999999997</v>
      </c>
      <c r="E15" s="25">
        <v>71870.292677701131</v>
      </c>
      <c r="F15" s="25">
        <v>71962.293545028879</v>
      </c>
      <c r="G15" s="25">
        <v>72402.118857245339</v>
      </c>
      <c r="H15" s="25">
        <v>72762.513370481829</v>
      </c>
      <c r="I15" s="25">
        <v>73121.416748624993</v>
      </c>
      <c r="J15" s="25">
        <v>73637.541857415868</v>
      </c>
      <c r="K15" s="25">
        <v>74182.734616823043</v>
      </c>
      <c r="L15" s="25">
        <v>74572.38925154609</v>
      </c>
      <c r="M15" s="25">
        <v>75024.258765271414</v>
      </c>
      <c r="N15" s="25">
        <v>75378.257696217901</v>
      </c>
      <c r="O15" s="25">
        <v>75849.742728763464</v>
      </c>
      <c r="P15" s="25">
        <v>76332.651023188737</v>
      </c>
      <c r="Q15" s="25">
        <v>76831.644294803846</v>
      </c>
      <c r="R15" s="25">
        <v>77342.649233900898</v>
      </c>
      <c r="S15" s="25">
        <v>77880.145461822132</v>
      </c>
      <c r="T15" s="25">
        <v>78436.653704950673</v>
      </c>
      <c r="U15" s="25">
        <v>78995.469287675893</v>
      </c>
      <c r="V15" s="25">
        <v>79556.09142869775</v>
      </c>
      <c r="W15" s="25">
        <v>80115.699426547973</v>
      </c>
      <c r="X15" s="25">
        <v>80680.282438814189</v>
      </c>
      <c r="Y15" s="25">
        <v>81249.79612863253</v>
      </c>
      <c r="Z15" s="25">
        <v>81862.17625747282</v>
      </c>
      <c r="AA15" s="25">
        <v>82488.355470360737</v>
      </c>
      <c r="AB15" s="25">
        <v>83128.415391022514</v>
      </c>
      <c r="AC15" s="25">
        <v>83784.652102166554</v>
      </c>
      <c r="AD15" s="25">
        <v>84449.722218308278</v>
      </c>
      <c r="AE15" s="25">
        <v>85128.182602682326</v>
      </c>
      <c r="AF15" s="25">
        <v>85816.923228692845</v>
      </c>
      <c r="AG15" s="40">
        <v>86456.924968994281</v>
      </c>
    </row>
    <row r="16" spans="1:33" x14ac:dyDescent="0.35">
      <c r="A16" s="155"/>
      <c r="B16" s="21" t="s">
        <v>23</v>
      </c>
      <c r="C16" s="25">
        <v>383208.255</v>
      </c>
      <c r="D16" s="25">
        <v>386670.42700000003</v>
      </c>
      <c r="E16" s="25">
        <v>388098.18800000002</v>
      </c>
      <c r="F16" s="25">
        <v>387554.83299999998</v>
      </c>
      <c r="G16" s="25">
        <v>387947.06800000003</v>
      </c>
      <c r="H16" s="25">
        <v>386770.22200000001</v>
      </c>
      <c r="I16" s="25">
        <v>388050.89600000001</v>
      </c>
      <c r="J16" s="25">
        <v>387746.86300000001</v>
      </c>
      <c r="K16" s="25">
        <v>386512.06400000001</v>
      </c>
      <c r="L16" s="25">
        <v>385984.78</v>
      </c>
      <c r="M16" s="25">
        <v>384999.902</v>
      </c>
      <c r="N16" s="25">
        <v>386340.19799999997</v>
      </c>
      <c r="O16" s="25">
        <v>386012.80099999998</v>
      </c>
      <c r="P16" s="25">
        <v>386009.04200000002</v>
      </c>
      <c r="Q16" s="25">
        <v>386203.217</v>
      </c>
      <c r="R16" s="25">
        <v>386495.20799999998</v>
      </c>
      <c r="S16" s="25">
        <v>387042.554</v>
      </c>
      <c r="T16" s="25">
        <v>387683.74900000001</v>
      </c>
      <c r="U16" s="25">
        <v>388437.33399999997</v>
      </c>
      <c r="V16" s="25">
        <v>389264.60700000002</v>
      </c>
      <c r="W16" s="25">
        <v>390149.19699999999</v>
      </c>
      <c r="X16" s="25">
        <v>391165.924</v>
      </c>
      <c r="Y16" s="25">
        <v>392358.25199999998</v>
      </c>
      <c r="Z16" s="25">
        <v>393846.32199999999</v>
      </c>
      <c r="AA16" s="25">
        <v>395538.06800000003</v>
      </c>
      <c r="AB16" s="25">
        <v>397271.435</v>
      </c>
      <c r="AC16" s="25">
        <v>399196.74400000001</v>
      </c>
      <c r="AD16" s="25">
        <v>401251.348</v>
      </c>
      <c r="AE16" s="25">
        <v>403525.52</v>
      </c>
      <c r="AF16" s="25">
        <v>405977.12199999997</v>
      </c>
      <c r="AG16" s="40">
        <v>408343.30699999997</v>
      </c>
    </row>
    <row r="17" spans="1:33" x14ac:dyDescent="0.35">
      <c r="A17" s="155"/>
      <c r="B17" s="21" t="s">
        <v>24</v>
      </c>
      <c r="C17" s="25">
        <v>598144.14399999997</v>
      </c>
      <c r="D17" s="25">
        <v>590199.39500000002</v>
      </c>
      <c r="E17" s="25">
        <v>581163.7649999999</v>
      </c>
      <c r="F17" s="25">
        <v>572963.9310000001</v>
      </c>
      <c r="G17" s="25">
        <v>568697.46700000006</v>
      </c>
      <c r="H17" s="25">
        <v>563693.82700000005</v>
      </c>
      <c r="I17" s="25">
        <v>558122.22</v>
      </c>
      <c r="J17" s="25">
        <v>554326.73800000013</v>
      </c>
      <c r="K17" s="25">
        <v>550975.94499999995</v>
      </c>
      <c r="L17" s="25">
        <v>547254.924</v>
      </c>
      <c r="M17" s="25">
        <v>543231.51800000004</v>
      </c>
      <c r="N17" s="25">
        <v>539994.00299999991</v>
      </c>
      <c r="O17" s="25">
        <v>536392.28300000005</v>
      </c>
      <c r="P17" s="25">
        <v>532959.95399999991</v>
      </c>
      <c r="Q17" s="25">
        <v>529678.31700000004</v>
      </c>
      <c r="R17" s="25">
        <v>526567.51099999994</v>
      </c>
      <c r="S17" s="25">
        <v>523661.01299999986</v>
      </c>
      <c r="T17" s="25">
        <v>520888.23299999989</v>
      </c>
      <c r="U17" s="25">
        <v>518175.16699999996</v>
      </c>
      <c r="V17" s="25">
        <v>515455.13799999998</v>
      </c>
      <c r="W17" s="25">
        <v>512715.08399999997</v>
      </c>
      <c r="X17" s="25">
        <v>509986.80300000001</v>
      </c>
      <c r="Y17" s="25">
        <v>507255.83399999997</v>
      </c>
      <c r="Z17" s="25">
        <v>504558.63400000002</v>
      </c>
      <c r="AA17" s="25">
        <v>501965.45399999997</v>
      </c>
      <c r="AB17" s="25">
        <v>499381.72</v>
      </c>
      <c r="AC17" s="25">
        <v>496782.29900000012</v>
      </c>
      <c r="AD17" s="25">
        <v>494185.2429999999</v>
      </c>
      <c r="AE17" s="25">
        <v>491590.52900000004</v>
      </c>
      <c r="AF17" s="25">
        <v>488993.315</v>
      </c>
      <c r="AG17" s="40">
        <v>486099.32399999996</v>
      </c>
    </row>
    <row r="18" spans="1:33" x14ac:dyDescent="0.35">
      <c r="A18" s="155"/>
      <c r="B18" s="21" t="s">
        <v>25</v>
      </c>
      <c r="C18" s="25">
        <v>1034611.742</v>
      </c>
      <c r="D18" s="25">
        <v>1032721.382</v>
      </c>
      <c r="E18" s="25">
        <v>1030817.3598377084</v>
      </c>
      <c r="F18" s="25">
        <v>1031544.9097578232</v>
      </c>
      <c r="G18" s="25">
        <v>1034101.7287612106</v>
      </c>
      <c r="H18" s="25">
        <v>1035307.5616380719</v>
      </c>
      <c r="I18" s="25">
        <v>1035299.1077929701</v>
      </c>
      <c r="J18" s="25">
        <v>1035538.5478184926</v>
      </c>
      <c r="K18" s="25">
        <v>1036116.6001698687</v>
      </c>
      <c r="L18" s="25">
        <v>1036877.3632267402</v>
      </c>
      <c r="M18" s="25">
        <v>1037126.7936698485</v>
      </c>
      <c r="N18" s="25">
        <v>1038328.5182826463</v>
      </c>
      <c r="O18" s="25">
        <v>1039538.0226045488</v>
      </c>
      <c r="P18" s="25">
        <v>1041313.6010172181</v>
      </c>
      <c r="Q18" s="25">
        <v>1043552.7566240758</v>
      </c>
      <c r="R18" s="25">
        <v>1046195.7142900922</v>
      </c>
      <c r="S18" s="25">
        <v>1049380.0623063371</v>
      </c>
      <c r="T18" s="25">
        <v>1052374.2258194499</v>
      </c>
      <c r="U18" s="25">
        <v>1055301.5872805691</v>
      </c>
      <c r="V18" s="25">
        <v>1058034.8231902458</v>
      </c>
      <c r="W18" s="25">
        <v>1060563.6573959922</v>
      </c>
      <c r="X18" s="25">
        <v>1063018.6542464425</v>
      </c>
      <c r="Y18" s="25">
        <v>1065408.5181172362</v>
      </c>
      <c r="Z18" s="25">
        <v>1067895.926046913</v>
      </c>
      <c r="AA18" s="25">
        <v>1070394.6924174943</v>
      </c>
      <c r="AB18" s="25">
        <v>1072814.8979375807</v>
      </c>
      <c r="AC18" s="25">
        <v>1075261.3309873324</v>
      </c>
      <c r="AD18" s="25">
        <v>1077755.2335165795</v>
      </c>
      <c r="AE18" s="25">
        <v>1080343.6530680673</v>
      </c>
      <c r="AF18" s="25">
        <v>1082979.9043188491</v>
      </c>
      <c r="AG18" s="40">
        <v>1085057.7210784364</v>
      </c>
    </row>
    <row r="19" spans="1:33" x14ac:dyDescent="0.35">
      <c r="A19" s="155"/>
      <c r="B19" s="21" t="s">
        <v>26</v>
      </c>
      <c r="C19" s="25">
        <v>381184.19800000003</v>
      </c>
      <c r="D19" s="25">
        <v>382012.826</v>
      </c>
      <c r="E19" s="25">
        <v>382028.28999999992</v>
      </c>
      <c r="F19" s="25">
        <v>383192.995</v>
      </c>
      <c r="G19" s="25">
        <v>385479.2410000001</v>
      </c>
      <c r="H19" s="25">
        <v>387477.58400000003</v>
      </c>
      <c r="I19" s="25">
        <v>389267.64500000002</v>
      </c>
      <c r="J19" s="25">
        <v>391154.45199999999</v>
      </c>
      <c r="K19" s="25">
        <v>393199.37</v>
      </c>
      <c r="L19" s="25">
        <v>395106.891</v>
      </c>
      <c r="M19" s="25">
        <v>396902.73499999999</v>
      </c>
      <c r="N19" s="25">
        <v>399118.8249999999</v>
      </c>
      <c r="O19" s="25">
        <v>401153.55200000003</v>
      </c>
      <c r="P19" s="25">
        <v>403340.35600000003</v>
      </c>
      <c r="Q19" s="25">
        <v>405656.12900000007</v>
      </c>
      <c r="R19" s="25">
        <v>408086.19499999995</v>
      </c>
      <c r="S19" s="25">
        <v>410720.00900000002</v>
      </c>
      <c r="T19" s="25">
        <v>413482.75800000003</v>
      </c>
      <c r="U19" s="25">
        <v>416327.28899999999</v>
      </c>
      <c r="V19" s="25">
        <v>419179.32</v>
      </c>
      <c r="W19" s="25">
        <v>422041.15600000002</v>
      </c>
      <c r="X19" s="25">
        <v>424924.51800000004</v>
      </c>
      <c r="Y19" s="25">
        <v>427842.36700000003</v>
      </c>
      <c r="Z19" s="25">
        <v>430836.522</v>
      </c>
      <c r="AA19" s="25">
        <v>433864.19200000004</v>
      </c>
      <c r="AB19" s="25">
        <v>436883.57200000004</v>
      </c>
      <c r="AC19" s="25">
        <v>439941.68599999999</v>
      </c>
      <c r="AD19" s="25">
        <v>443025.93199999997</v>
      </c>
      <c r="AE19" s="25">
        <v>446174.89899999998</v>
      </c>
      <c r="AF19" s="25">
        <v>449358.41000000003</v>
      </c>
      <c r="AG19" s="40">
        <v>452310.03700000001</v>
      </c>
    </row>
    <row r="20" spans="1:33" x14ac:dyDescent="0.35">
      <c r="A20" s="155"/>
      <c r="B20" s="21" t="s">
        <v>27</v>
      </c>
      <c r="C20" s="25">
        <v>730694.55699999991</v>
      </c>
      <c r="D20" s="25">
        <v>728008.21200000017</v>
      </c>
      <c r="E20" s="25">
        <v>726336.50946355762</v>
      </c>
      <c r="F20" s="25">
        <v>727156.72753329738</v>
      </c>
      <c r="G20" s="25">
        <v>729728.33686313045</v>
      </c>
      <c r="H20" s="25">
        <v>732350.20300101454</v>
      </c>
      <c r="I20" s="25">
        <v>735369.72711324878</v>
      </c>
      <c r="J20" s="25">
        <v>738538.54188169353</v>
      </c>
      <c r="K20" s="25">
        <v>741749.64088613167</v>
      </c>
      <c r="L20" s="25">
        <v>744958.71368471463</v>
      </c>
      <c r="M20" s="25">
        <v>747535.86379724671</v>
      </c>
      <c r="N20" s="25">
        <v>750172.54046945414</v>
      </c>
      <c r="O20" s="25">
        <v>752548.04218921741</v>
      </c>
      <c r="P20" s="25">
        <v>754852.19197055686</v>
      </c>
      <c r="Q20" s="25">
        <v>756942.09521687811</v>
      </c>
      <c r="R20" s="25">
        <v>758744.49558161444</v>
      </c>
      <c r="S20" s="25">
        <v>760416.0449263436</v>
      </c>
      <c r="T20" s="25">
        <v>762077.90574011207</v>
      </c>
      <c r="U20" s="25">
        <v>763741.01769592823</v>
      </c>
      <c r="V20" s="25">
        <v>765331.02271633386</v>
      </c>
      <c r="W20" s="25">
        <v>766832.41765546857</v>
      </c>
      <c r="X20" s="25">
        <v>768293.88005833654</v>
      </c>
      <c r="Y20" s="25">
        <v>769719.64173902397</v>
      </c>
      <c r="Z20" s="25">
        <v>771155.54632206971</v>
      </c>
      <c r="AA20" s="25">
        <v>772609.94963317935</v>
      </c>
      <c r="AB20" s="25">
        <v>774045.81366203295</v>
      </c>
      <c r="AC20" s="25">
        <v>775483.90854358266</v>
      </c>
      <c r="AD20" s="25">
        <v>776930.24509649293</v>
      </c>
      <c r="AE20" s="25">
        <v>778404.84367255925</v>
      </c>
      <c r="AF20" s="25">
        <v>779895.46973627654</v>
      </c>
      <c r="AG20" s="40">
        <v>780932.72999181855</v>
      </c>
    </row>
    <row r="21" spans="1:33" x14ac:dyDescent="0.35">
      <c r="A21" s="155"/>
      <c r="B21" s="21" t="s">
        <v>28</v>
      </c>
      <c r="C21" s="25">
        <v>3872980.6939999997</v>
      </c>
      <c r="D21" s="25">
        <v>3893908.0610000002</v>
      </c>
      <c r="E21" s="25">
        <v>3914012.3510210323</v>
      </c>
      <c r="F21" s="25">
        <v>3943159.2441638503</v>
      </c>
      <c r="G21" s="25">
        <v>3980514.1535184127</v>
      </c>
      <c r="H21" s="25">
        <v>4014691.3339904314</v>
      </c>
      <c r="I21" s="25">
        <v>4045005.8193451557</v>
      </c>
      <c r="J21" s="25">
        <v>4075918.6194423973</v>
      </c>
      <c r="K21" s="25">
        <v>4108379.0833271765</v>
      </c>
      <c r="L21" s="25">
        <v>4140884.7478369996</v>
      </c>
      <c r="M21" s="25">
        <v>4169841.6277676336</v>
      </c>
      <c r="N21" s="25">
        <v>4199486.8975516818</v>
      </c>
      <c r="O21" s="25">
        <v>4227881.2904774714</v>
      </c>
      <c r="P21" s="25">
        <v>4256068.9499890357</v>
      </c>
      <c r="Q21" s="25">
        <v>4283016.2768642418</v>
      </c>
      <c r="R21" s="25">
        <v>4308255.4568943921</v>
      </c>
      <c r="S21" s="25">
        <v>4332643.1443054974</v>
      </c>
      <c r="T21" s="25">
        <v>4356845.7507354887</v>
      </c>
      <c r="U21" s="25">
        <v>4381176.2697358262</v>
      </c>
      <c r="V21" s="25">
        <v>4405085.2986647226</v>
      </c>
      <c r="W21" s="25">
        <v>4428646.4575219909</v>
      </c>
      <c r="X21" s="25">
        <v>4452240.7922564074</v>
      </c>
      <c r="Y21" s="25">
        <v>4475863.0600151075</v>
      </c>
      <c r="Z21" s="25">
        <v>4499983.4163735444</v>
      </c>
      <c r="AA21" s="25">
        <v>4524011.5574789662</v>
      </c>
      <c r="AB21" s="25">
        <v>4547591.9730093637</v>
      </c>
      <c r="AC21" s="25">
        <v>4571082.4083669186</v>
      </c>
      <c r="AD21" s="25">
        <v>4594640.9601686187</v>
      </c>
      <c r="AE21" s="25">
        <v>4618486.3746566921</v>
      </c>
      <c r="AF21" s="25">
        <v>4642405.1307161814</v>
      </c>
      <c r="AG21" s="40">
        <v>4663703.634960751</v>
      </c>
    </row>
    <row r="22" spans="1:33" x14ac:dyDescent="0.35">
      <c r="A22" s="155"/>
      <c r="B22" s="21" t="s">
        <v>29</v>
      </c>
      <c r="C22" s="25">
        <v>776883.11499999999</v>
      </c>
      <c r="D22" s="25">
        <v>772188.23600000003</v>
      </c>
      <c r="E22" s="25">
        <v>767054.50900000008</v>
      </c>
      <c r="F22" s="25">
        <v>764634.16700000002</v>
      </c>
      <c r="G22" s="25">
        <v>763168.34900000005</v>
      </c>
      <c r="H22" s="25">
        <v>761742.09100000001</v>
      </c>
      <c r="I22" s="25">
        <v>760851.223</v>
      </c>
      <c r="J22" s="25">
        <v>759857.64199999999</v>
      </c>
      <c r="K22" s="25">
        <v>759409.897</v>
      </c>
      <c r="L22" s="25">
        <v>758727.81400000001</v>
      </c>
      <c r="M22" s="25">
        <v>757247.21499999997</v>
      </c>
      <c r="N22" s="25">
        <v>755676.31900000002</v>
      </c>
      <c r="O22" s="25">
        <v>753796.71699999995</v>
      </c>
      <c r="P22" s="25">
        <v>751658.73100000003</v>
      </c>
      <c r="Q22" s="25">
        <v>749222.804</v>
      </c>
      <c r="R22" s="25">
        <v>746440.22900000005</v>
      </c>
      <c r="S22" s="25">
        <v>743303.99199999997</v>
      </c>
      <c r="T22" s="25">
        <v>740015.50899999996</v>
      </c>
      <c r="U22" s="25">
        <v>736684.11900000006</v>
      </c>
      <c r="V22" s="25">
        <v>733334.7</v>
      </c>
      <c r="W22" s="25">
        <v>729951.61300000001</v>
      </c>
      <c r="X22" s="25">
        <v>726555.17300000007</v>
      </c>
      <c r="Y22" s="25">
        <v>723141.89100000006</v>
      </c>
      <c r="Z22" s="25">
        <v>719755.01199999999</v>
      </c>
      <c r="AA22" s="25">
        <v>716413.17499999993</v>
      </c>
      <c r="AB22" s="25">
        <v>713070.68199999991</v>
      </c>
      <c r="AC22" s="25">
        <v>709711.39799999993</v>
      </c>
      <c r="AD22" s="25">
        <v>706369.777</v>
      </c>
      <c r="AE22" s="25">
        <v>703072.39300000004</v>
      </c>
      <c r="AF22" s="25">
        <v>699814.87199999997</v>
      </c>
      <c r="AG22" s="40">
        <v>695983.48599999992</v>
      </c>
    </row>
    <row r="23" spans="1:33" ht="15" thickBot="1" x14ac:dyDescent="0.4">
      <c r="A23" s="156"/>
      <c r="B23" s="34" t="s">
        <v>46</v>
      </c>
      <c r="C23" s="41">
        <v>82331.346999999994</v>
      </c>
      <c r="D23" s="41">
        <v>81872.521999999997</v>
      </c>
      <c r="E23" s="41">
        <v>81569.058999999994</v>
      </c>
      <c r="F23" s="41">
        <v>81666.926999999996</v>
      </c>
      <c r="G23" s="41">
        <v>82029.380999999994</v>
      </c>
      <c r="H23" s="41">
        <v>82384.732999999993</v>
      </c>
      <c r="I23" s="41">
        <v>82677.934999999998</v>
      </c>
      <c r="J23" s="41">
        <v>83149.096000000005</v>
      </c>
      <c r="K23" s="41">
        <v>83595.27</v>
      </c>
      <c r="L23" s="41">
        <v>83940.023000000001</v>
      </c>
      <c r="M23" s="41">
        <v>84205.739000000001</v>
      </c>
      <c r="N23" s="41">
        <v>84440.842999999993</v>
      </c>
      <c r="O23" s="41">
        <v>84639.065000000002</v>
      </c>
      <c r="P23" s="41">
        <v>84812.664999999994</v>
      </c>
      <c r="Q23" s="41">
        <v>84960.83</v>
      </c>
      <c r="R23" s="41">
        <v>85078.471000000005</v>
      </c>
      <c r="S23" s="41">
        <v>85181.495999999999</v>
      </c>
      <c r="T23" s="41">
        <v>85292.562999999995</v>
      </c>
      <c r="U23" s="41">
        <v>85401.15</v>
      </c>
      <c r="V23" s="41">
        <v>85499.994999999995</v>
      </c>
      <c r="W23" s="41">
        <v>85588.403999999995</v>
      </c>
      <c r="X23" s="41">
        <v>85665.13</v>
      </c>
      <c r="Y23" s="41">
        <v>85729.581999999995</v>
      </c>
      <c r="Z23" s="41">
        <v>85783.034</v>
      </c>
      <c r="AA23" s="41">
        <v>85827.718999999997</v>
      </c>
      <c r="AB23" s="41">
        <v>85864.89</v>
      </c>
      <c r="AC23" s="41">
        <v>85886.623000000007</v>
      </c>
      <c r="AD23" s="41">
        <v>85897.786999999997</v>
      </c>
      <c r="AE23" s="41">
        <v>85897.841</v>
      </c>
      <c r="AF23" s="41">
        <v>85887.012000000002</v>
      </c>
      <c r="AG23" s="42">
        <v>85813.134000000005</v>
      </c>
    </row>
    <row r="24" spans="1:33" x14ac:dyDescent="0.35">
      <c r="A24" s="154" t="s">
        <v>58</v>
      </c>
      <c r="B24" s="33" t="s">
        <v>21</v>
      </c>
      <c r="C24" s="38">
        <v>7931428.4550000001</v>
      </c>
      <c r="D24" s="38">
        <v>7940009.0470000003</v>
      </c>
      <c r="E24" s="38">
        <v>7942878.3250000002</v>
      </c>
      <c r="F24" s="38">
        <v>7970312.0259999996</v>
      </c>
      <c r="G24" s="38">
        <v>8010954.8430000003</v>
      </c>
      <c r="H24" s="38">
        <v>8044081.0690000001</v>
      </c>
      <c r="I24" s="38">
        <v>8071735.9879999999</v>
      </c>
      <c r="J24" s="38">
        <v>8103830.0410000002</v>
      </c>
      <c r="K24" s="38">
        <v>8138089.6119999997</v>
      </c>
      <c r="L24" s="38">
        <v>8171666.648</v>
      </c>
      <c r="M24" s="38">
        <v>8199860.6540000001</v>
      </c>
      <c r="N24" s="38">
        <v>8229335.4029999999</v>
      </c>
      <c r="O24" s="38">
        <v>8258128.5149999997</v>
      </c>
      <c r="P24" s="38">
        <v>8287567.1449999996</v>
      </c>
      <c r="Q24" s="38">
        <v>8316266.0719999997</v>
      </c>
      <c r="R24" s="38">
        <v>8343381.9289999995</v>
      </c>
      <c r="S24" s="38">
        <v>8370381.4649999999</v>
      </c>
      <c r="T24" s="38">
        <v>8397418.3489999995</v>
      </c>
      <c r="U24" s="38">
        <v>8424756.4049999993</v>
      </c>
      <c r="V24" s="38">
        <v>8451459.9949999992</v>
      </c>
      <c r="W24" s="38">
        <v>8477538.6840000004</v>
      </c>
      <c r="X24" s="38">
        <v>8503692.159</v>
      </c>
      <c r="Y24" s="38">
        <v>8529903.9450000003</v>
      </c>
      <c r="Z24" s="38">
        <v>8556903.5889999997</v>
      </c>
      <c r="AA24" s="38">
        <v>8584199.1600000001</v>
      </c>
      <c r="AB24" s="38">
        <v>8611101.4030000009</v>
      </c>
      <c r="AC24" s="38">
        <v>8637939.0480000004</v>
      </c>
      <c r="AD24" s="38">
        <v>8665200.2479999997</v>
      </c>
      <c r="AE24" s="38">
        <v>8693133.2349999994</v>
      </c>
      <c r="AF24" s="38">
        <v>8721458.1579999998</v>
      </c>
      <c r="AG24" s="39">
        <v>8744851.2949999999</v>
      </c>
    </row>
    <row r="25" spans="1:33" x14ac:dyDescent="0.35">
      <c r="A25" s="155"/>
      <c r="B25" s="21" t="s">
        <v>22</v>
      </c>
      <c r="C25" s="25">
        <v>71395.403999999995</v>
      </c>
      <c r="D25" s="25">
        <v>71865.983999999997</v>
      </c>
      <c r="E25" s="25">
        <v>71882.071029199054</v>
      </c>
      <c r="F25" s="25">
        <v>72004.847837880545</v>
      </c>
      <c r="G25" s="25">
        <v>72443.04595128115</v>
      </c>
      <c r="H25" s="25">
        <v>72789.172418449656</v>
      </c>
      <c r="I25" s="25">
        <v>73112.79474996106</v>
      </c>
      <c r="J25" s="25">
        <v>73604.310755821818</v>
      </c>
      <c r="K25" s="25">
        <v>74123.548451745242</v>
      </c>
      <c r="L25" s="25">
        <v>74466.757686870231</v>
      </c>
      <c r="M25" s="25">
        <v>74895.813610786587</v>
      </c>
      <c r="N25" s="25">
        <v>75233.891978621366</v>
      </c>
      <c r="O25" s="25">
        <v>75679.120149402064</v>
      </c>
      <c r="P25" s="25">
        <v>76147.892214027583</v>
      </c>
      <c r="Q25" s="25">
        <v>76633.325510091061</v>
      </c>
      <c r="R25" s="25">
        <v>77134.118829241765</v>
      </c>
      <c r="S25" s="25">
        <v>77665.649931037304</v>
      </c>
      <c r="T25" s="25">
        <v>78228.657508952034</v>
      </c>
      <c r="U25" s="25">
        <v>78805.989963301763</v>
      </c>
      <c r="V25" s="25">
        <v>79391.260144843574</v>
      </c>
      <c r="W25" s="25">
        <v>79982.745334131949</v>
      </c>
      <c r="X25" s="25">
        <v>80581.854299244922</v>
      </c>
      <c r="Y25" s="25">
        <v>81190.825840793521</v>
      </c>
      <c r="Z25" s="25">
        <v>81816.843031744953</v>
      </c>
      <c r="AA25" s="25">
        <v>82456.704583269151</v>
      </c>
      <c r="AB25" s="25">
        <v>83109.208809883494</v>
      </c>
      <c r="AC25" s="25">
        <v>83767.722851550992</v>
      </c>
      <c r="AD25" s="25">
        <v>84435.119771313708</v>
      </c>
      <c r="AE25" s="25">
        <v>85114.648737837546</v>
      </c>
      <c r="AF25" s="25">
        <v>85801.337917243334</v>
      </c>
      <c r="AG25" s="40">
        <v>86442.587618065954</v>
      </c>
    </row>
    <row r="26" spans="1:33" x14ac:dyDescent="0.35">
      <c r="A26" s="155"/>
      <c r="B26" s="21" t="s">
        <v>23</v>
      </c>
      <c r="C26" s="25">
        <v>383206.255</v>
      </c>
      <c r="D26" s="25">
        <v>386854.42700000003</v>
      </c>
      <c r="E26" s="25">
        <v>388360.18800000002</v>
      </c>
      <c r="F26" s="25">
        <v>389865.83299999998</v>
      </c>
      <c r="G26" s="25">
        <v>390529.06800000003</v>
      </c>
      <c r="H26" s="25">
        <v>389412.22200000001</v>
      </c>
      <c r="I26" s="25">
        <v>389764.89600000001</v>
      </c>
      <c r="J26" s="25">
        <v>389374.86300000001</v>
      </c>
      <c r="K26" s="25">
        <v>388098.06400000001</v>
      </c>
      <c r="L26" s="25">
        <v>387372.78</v>
      </c>
      <c r="M26" s="25">
        <v>386466.902</v>
      </c>
      <c r="N26" s="25">
        <v>386459.19799999997</v>
      </c>
      <c r="O26" s="25">
        <v>386034.80099999998</v>
      </c>
      <c r="P26" s="25">
        <v>385975.04200000002</v>
      </c>
      <c r="Q26" s="25">
        <v>386147.217</v>
      </c>
      <c r="R26" s="25">
        <v>386431.20799999998</v>
      </c>
      <c r="S26" s="25">
        <v>386976.554</v>
      </c>
      <c r="T26" s="25">
        <v>387639.74900000001</v>
      </c>
      <c r="U26" s="25">
        <v>388421.33399999997</v>
      </c>
      <c r="V26" s="25">
        <v>389278.60700000002</v>
      </c>
      <c r="W26" s="25">
        <v>390193.19699999999</v>
      </c>
      <c r="X26" s="25">
        <v>391241.924</v>
      </c>
      <c r="Y26" s="25">
        <v>392455.25199999998</v>
      </c>
      <c r="Z26" s="25">
        <v>393914.32199999999</v>
      </c>
      <c r="AA26" s="25">
        <v>395560.06800000003</v>
      </c>
      <c r="AB26" s="25">
        <v>397275.435</v>
      </c>
      <c r="AC26" s="25">
        <v>399156.74400000001</v>
      </c>
      <c r="AD26" s="25">
        <v>401195.348</v>
      </c>
      <c r="AE26" s="25">
        <v>403441.52</v>
      </c>
      <c r="AF26" s="25">
        <v>405866.12199999997</v>
      </c>
      <c r="AG26" s="40">
        <v>408210.30699999997</v>
      </c>
    </row>
    <row r="27" spans="1:33" x14ac:dyDescent="0.35">
      <c r="A27" s="155"/>
      <c r="B27" s="21" t="s">
        <v>24</v>
      </c>
      <c r="C27" s="25">
        <v>598144.14399999997</v>
      </c>
      <c r="D27" s="25">
        <v>590217.39500000002</v>
      </c>
      <c r="E27" s="25">
        <v>581203.7649999999</v>
      </c>
      <c r="F27" s="25">
        <v>573871.9310000001</v>
      </c>
      <c r="G27" s="25">
        <v>569592.46700000006</v>
      </c>
      <c r="H27" s="25">
        <v>564561.82700000005</v>
      </c>
      <c r="I27" s="25">
        <v>558589.22</v>
      </c>
      <c r="J27" s="25">
        <v>554776.73800000013</v>
      </c>
      <c r="K27" s="25">
        <v>551416.94499999995</v>
      </c>
      <c r="L27" s="25">
        <v>547613.924</v>
      </c>
      <c r="M27" s="25">
        <v>543602.51800000004</v>
      </c>
      <c r="N27" s="25">
        <v>539966.00299999991</v>
      </c>
      <c r="O27" s="25">
        <v>536374.28300000005</v>
      </c>
      <c r="P27" s="25">
        <v>532948.95399999991</v>
      </c>
      <c r="Q27" s="25">
        <v>529675.31700000004</v>
      </c>
      <c r="R27" s="25">
        <v>526574.51099999994</v>
      </c>
      <c r="S27" s="25">
        <v>523675.01299999986</v>
      </c>
      <c r="T27" s="25">
        <v>520910.23299999989</v>
      </c>
      <c r="U27" s="25">
        <v>518206.16699999996</v>
      </c>
      <c r="V27" s="25">
        <v>515493.13799999998</v>
      </c>
      <c r="W27" s="25">
        <v>512762.08399999997</v>
      </c>
      <c r="X27" s="25">
        <v>510036.80300000001</v>
      </c>
      <c r="Y27" s="25">
        <v>507308.83399999997</v>
      </c>
      <c r="Z27" s="25">
        <v>504612.63400000002</v>
      </c>
      <c r="AA27" s="25">
        <v>502012.45399999997</v>
      </c>
      <c r="AB27" s="25">
        <v>499425.72</v>
      </c>
      <c r="AC27" s="25">
        <v>496818.29900000012</v>
      </c>
      <c r="AD27" s="25">
        <v>494214.2429999999</v>
      </c>
      <c r="AE27" s="25">
        <v>491617.52900000004</v>
      </c>
      <c r="AF27" s="25">
        <v>489014.315</v>
      </c>
      <c r="AG27" s="40">
        <v>486108.32399999996</v>
      </c>
    </row>
    <row r="28" spans="1:33" x14ac:dyDescent="0.35">
      <c r="A28" s="155"/>
      <c r="B28" s="21" t="s">
        <v>25</v>
      </c>
      <c r="C28" s="25">
        <v>1034611.742</v>
      </c>
      <c r="D28" s="25">
        <v>1032775.382</v>
      </c>
      <c r="E28" s="25">
        <v>1030651.6898836299</v>
      </c>
      <c r="F28" s="25">
        <v>1032004.9811374093</v>
      </c>
      <c r="G28" s="25">
        <v>1034603.031463658</v>
      </c>
      <c r="H28" s="25">
        <v>1035827.0251275047</v>
      </c>
      <c r="I28" s="25">
        <v>1035587.5202034336</v>
      </c>
      <c r="J28" s="25">
        <v>1035877.7591594654</v>
      </c>
      <c r="K28" s="25">
        <v>1036492.6603623386</v>
      </c>
      <c r="L28" s="25">
        <v>1037223.1541511628</v>
      </c>
      <c r="M28" s="25">
        <v>1037539.5840322128</v>
      </c>
      <c r="N28" s="25">
        <v>1038421.3110679913</v>
      </c>
      <c r="O28" s="25">
        <v>1039642.0622315106</v>
      </c>
      <c r="P28" s="25">
        <v>1041412.6673990585</v>
      </c>
      <c r="Q28" s="25">
        <v>1043655.1293776254</v>
      </c>
      <c r="R28" s="25">
        <v>1046292.5213951815</v>
      </c>
      <c r="S28" s="25">
        <v>1049471.0589575642</v>
      </c>
      <c r="T28" s="25">
        <v>1052490.7135893195</v>
      </c>
      <c r="U28" s="25">
        <v>1055445.1699345326</v>
      </c>
      <c r="V28" s="25">
        <v>1058204.6713625605</v>
      </c>
      <c r="W28" s="25">
        <v>1060760.922477717</v>
      </c>
      <c r="X28" s="25">
        <v>1063243.2088239517</v>
      </c>
      <c r="Y28" s="25">
        <v>1065652.179170063</v>
      </c>
      <c r="Z28" s="25">
        <v>1068120.7826781813</v>
      </c>
      <c r="AA28" s="25">
        <v>1070598.7357351121</v>
      </c>
      <c r="AB28" s="25">
        <v>1073009.3710852235</v>
      </c>
      <c r="AC28" s="25">
        <v>1075420.266758173</v>
      </c>
      <c r="AD28" s="25">
        <v>1077892.0330087414</v>
      </c>
      <c r="AE28" s="25">
        <v>1080451.7778094101</v>
      </c>
      <c r="AF28" s="25">
        <v>1083059.7886968467</v>
      </c>
      <c r="AG28" s="40">
        <v>1085110.1098957672</v>
      </c>
    </row>
    <row r="29" spans="1:33" x14ac:dyDescent="0.35">
      <c r="A29" s="155"/>
      <c r="B29" s="21" t="s">
        <v>26</v>
      </c>
      <c r="C29" s="25">
        <v>381185.19800000003</v>
      </c>
      <c r="D29" s="25">
        <v>382049.826</v>
      </c>
      <c r="E29" s="25">
        <v>382286.28999999992</v>
      </c>
      <c r="F29" s="25">
        <v>383772.995</v>
      </c>
      <c r="G29" s="25">
        <v>386050.2410000001</v>
      </c>
      <c r="H29" s="25">
        <v>388019.58400000003</v>
      </c>
      <c r="I29" s="25">
        <v>389625.64500000002</v>
      </c>
      <c r="J29" s="25">
        <v>391487.45199999999</v>
      </c>
      <c r="K29" s="25">
        <v>393507.37</v>
      </c>
      <c r="L29" s="25">
        <v>395384.891</v>
      </c>
      <c r="M29" s="25">
        <v>397206.73499999999</v>
      </c>
      <c r="N29" s="25">
        <v>399121.8249999999</v>
      </c>
      <c r="O29" s="25">
        <v>401166.55200000003</v>
      </c>
      <c r="P29" s="25">
        <v>403364.35600000003</v>
      </c>
      <c r="Q29" s="25">
        <v>405689.12900000007</v>
      </c>
      <c r="R29" s="25">
        <v>408122.19499999995</v>
      </c>
      <c r="S29" s="25">
        <v>410755.00900000002</v>
      </c>
      <c r="T29" s="25">
        <v>413524.75800000003</v>
      </c>
      <c r="U29" s="25">
        <v>416374.28899999999</v>
      </c>
      <c r="V29" s="25">
        <v>419232.32</v>
      </c>
      <c r="W29" s="25">
        <v>422101.15600000002</v>
      </c>
      <c r="X29" s="25">
        <v>424996.51800000004</v>
      </c>
      <c r="Y29" s="25">
        <v>427919.36700000003</v>
      </c>
      <c r="Z29" s="25">
        <v>430903.522</v>
      </c>
      <c r="AA29" s="25">
        <v>433922.19200000004</v>
      </c>
      <c r="AB29" s="25">
        <v>436945.57200000004</v>
      </c>
      <c r="AC29" s="25">
        <v>439991.68599999999</v>
      </c>
      <c r="AD29" s="25">
        <v>443074.93199999997</v>
      </c>
      <c r="AE29" s="25">
        <v>446214.89899999998</v>
      </c>
      <c r="AF29" s="25">
        <v>449388.41000000003</v>
      </c>
      <c r="AG29" s="40">
        <v>452334.03700000001</v>
      </c>
    </row>
    <row r="30" spans="1:33" x14ac:dyDescent="0.35">
      <c r="A30" s="155"/>
      <c r="B30" s="21" t="s">
        <v>27</v>
      </c>
      <c r="C30" s="25">
        <v>730694.55699999991</v>
      </c>
      <c r="D30" s="25">
        <v>728033.21200000017</v>
      </c>
      <c r="E30" s="25">
        <v>726175.44328854175</v>
      </c>
      <c r="F30" s="25">
        <v>727335.30918163434</v>
      </c>
      <c r="G30" s="25">
        <v>729877.719619276</v>
      </c>
      <c r="H30" s="25">
        <v>732458.99315649865</v>
      </c>
      <c r="I30" s="25">
        <v>735301.32377770054</v>
      </c>
      <c r="J30" s="25">
        <v>738469.68953342375</v>
      </c>
      <c r="K30" s="25">
        <v>741684.19984491193</v>
      </c>
      <c r="L30" s="25">
        <v>744856.60632235231</v>
      </c>
      <c r="M30" s="25">
        <v>747462.58994376543</v>
      </c>
      <c r="N30" s="25">
        <v>750005.69846332259</v>
      </c>
      <c r="O30" s="25">
        <v>752393.57797324657</v>
      </c>
      <c r="P30" s="25">
        <v>754698.87709167541</v>
      </c>
      <c r="Q30" s="25">
        <v>756794.4904059025</v>
      </c>
      <c r="R30" s="25">
        <v>758602.31518061517</v>
      </c>
      <c r="S30" s="25">
        <v>760274.92251065106</v>
      </c>
      <c r="T30" s="25">
        <v>761952.52459002507</v>
      </c>
      <c r="U30" s="25">
        <v>763633.16615819873</v>
      </c>
      <c r="V30" s="25">
        <v>765237.65321626468</v>
      </c>
      <c r="W30" s="25">
        <v>766757.37520904315</v>
      </c>
      <c r="X30" s="25">
        <v>768235.45348385605</v>
      </c>
      <c r="Y30" s="25">
        <v>769670.80947536801</v>
      </c>
      <c r="Z30" s="25">
        <v>771115.13242187398</v>
      </c>
      <c r="AA30" s="25">
        <v>772576.90446365799</v>
      </c>
      <c r="AB30" s="25">
        <v>774028.49437263387</v>
      </c>
      <c r="AC30" s="25">
        <v>775467.49817520194</v>
      </c>
      <c r="AD30" s="25">
        <v>776919.40077233443</v>
      </c>
      <c r="AE30" s="25">
        <v>778397.55981509201</v>
      </c>
      <c r="AF30" s="25">
        <v>779884.58927910216</v>
      </c>
      <c r="AG30" s="40">
        <v>780919.82850593212</v>
      </c>
    </row>
    <row r="31" spans="1:33" x14ac:dyDescent="0.35">
      <c r="A31" s="155"/>
      <c r="B31" s="21" t="s">
        <v>28</v>
      </c>
      <c r="C31" s="25">
        <v>3872979.6939999997</v>
      </c>
      <c r="D31" s="25">
        <v>3894130.0610000002</v>
      </c>
      <c r="E31" s="25">
        <v>3913684.3087986279</v>
      </c>
      <c r="F31" s="25">
        <v>3944931.036843075</v>
      </c>
      <c r="G31" s="25">
        <v>3982320.5409657834</v>
      </c>
      <c r="H31" s="25">
        <v>4016479.4212975465</v>
      </c>
      <c r="I31" s="25">
        <v>4045884.4322689045</v>
      </c>
      <c r="J31" s="25">
        <v>4076910.4915512884</v>
      </c>
      <c r="K31" s="25">
        <v>4109447.6503410037</v>
      </c>
      <c r="L31" s="25">
        <v>4141786.6958396146</v>
      </c>
      <c r="M31" s="25">
        <v>4170935.5564132347</v>
      </c>
      <c r="N31" s="25">
        <v>4199814.3124900656</v>
      </c>
      <c r="O31" s="25">
        <v>4228247.3376458418</v>
      </c>
      <c r="P31" s="25">
        <v>4256423.957295238</v>
      </c>
      <c r="Q31" s="25">
        <v>4283376.8277063807</v>
      </c>
      <c r="R31" s="25">
        <v>4308613.3605949618</v>
      </c>
      <c r="S31" s="25">
        <v>4332986.7656007484</v>
      </c>
      <c r="T31" s="25">
        <v>4357275.640311704</v>
      </c>
      <c r="U31" s="25">
        <v>4381696.0179439671</v>
      </c>
      <c r="V31" s="25">
        <v>4405694.6512763314</v>
      </c>
      <c r="W31" s="25">
        <v>4429340.1889791079</v>
      </c>
      <c r="X31" s="25">
        <v>4453025.0923929485</v>
      </c>
      <c r="Y31" s="25">
        <v>4476716.2015137766</v>
      </c>
      <c r="Z31" s="25">
        <v>4500767.3068682002</v>
      </c>
      <c r="AA31" s="25">
        <v>4524719.2102179611</v>
      </c>
      <c r="AB31" s="25">
        <v>4548268.0257322593</v>
      </c>
      <c r="AC31" s="25">
        <v>4571625.812215074</v>
      </c>
      <c r="AD31" s="25">
        <v>4595115.6074476102</v>
      </c>
      <c r="AE31" s="25">
        <v>4618857.0676376605</v>
      </c>
      <c r="AF31" s="25">
        <v>4642683.7121068081</v>
      </c>
      <c r="AG31" s="40">
        <v>4663887.4849802349</v>
      </c>
    </row>
    <row r="32" spans="1:33" x14ac:dyDescent="0.35">
      <c r="A32" s="155"/>
      <c r="B32" s="21" t="s">
        <v>29</v>
      </c>
      <c r="C32" s="25">
        <v>776883.11499999999</v>
      </c>
      <c r="D32" s="25">
        <v>772207.23600000003</v>
      </c>
      <c r="E32" s="25">
        <v>767067.50900000008</v>
      </c>
      <c r="F32" s="25">
        <v>764856.16700000002</v>
      </c>
      <c r="G32" s="25">
        <v>763510.34900000005</v>
      </c>
      <c r="H32" s="25">
        <v>762146.09100000001</v>
      </c>
      <c r="I32" s="25">
        <v>761197.223</v>
      </c>
      <c r="J32" s="25">
        <v>760179.64199999999</v>
      </c>
      <c r="K32" s="25">
        <v>759722.897</v>
      </c>
      <c r="L32" s="25">
        <v>759020.81400000001</v>
      </c>
      <c r="M32" s="25">
        <v>757548.21499999997</v>
      </c>
      <c r="N32" s="25">
        <v>755878.31900000002</v>
      </c>
      <c r="O32" s="25">
        <v>753948.71699999995</v>
      </c>
      <c r="P32" s="25">
        <v>751780.73100000003</v>
      </c>
      <c r="Q32" s="25">
        <v>749328.804</v>
      </c>
      <c r="R32" s="25">
        <v>746535.22900000005</v>
      </c>
      <c r="S32" s="25">
        <v>743390.99199999997</v>
      </c>
      <c r="T32" s="25">
        <v>740102.50899999996</v>
      </c>
      <c r="U32" s="25">
        <v>736774.11900000006</v>
      </c>
      <c r="V32" s="25">
        <v>733430.7</v>
      </c>
      <c r="W32" s="25">
        <v>730055.61300000001</v>
      </c>
      <c r="X32" s="25">
        <v>726667.17300000007</v>
      </c>
      <c r="Y32" s="25">
        <v>723261.89100000006</v>
      </c>
      <c r="Z32" s="25">
        <v>719873.01199999999</v>
      </c>
      <c r="AA32" s="25">
        <v>716524.17499999993</v>
      </c>
      <c r="AB32" s="25">
        <v>713175.68199999991</v>
      </c>
      <c r="AC32" s="25">
        <v>709804.39799999993</v>
      </c>
      <c r="AD32" s="25">
        <v>706453.777</v>
      </c>
      <c r="AE32" s="25">
        <v>703143.39300000004</v>
      </c>
      <c r="AF32" s="25">
        <v>699873.87199999997</v>
      </c>
      <c r="AG32" s="40">
        <v>696028.48599999992</v>
      </c>
    </row>
    <row r="33" spans="1:33" ht="15" thickBot="1" x14ac:dyDescent="0.4">
      <c r="A33" s="156"/>
      <c r="B33" s="34" t="s">
        <v>46</v>
      </c>
      <c r="C33" s="41">
        <v>82331.346999999994</v>
      </c>
      <c r="D33" s="41">
        <v>81872.521999999997</v>
      </c>
      <c r="E33" s="41">
        <v>81569.058999999994</v>
      </c>
      <c r="F33" s="41">
        <v>81666.926999999996</v>
      </c>
      <c r="G33" s="41">
        <v>82029.380999999994</v>
      </c>
      <c r="H33" s="41">
        <v>82384.732999999993</v>
      </c>
      <c r="I33" s="41">
        <v>82677.934999999998</v>
      </c>
      <c r="J33" s="41">
        <v>83149.096000000005</v>
      </c>
      <c r="K33" s="41">
        <v>83595.27</v>
      </c>
      <c r="L33" s="41">
        <v>83940.023000000001</v>
      </c>
      <c r="M33" s="41">
        <v>84205.739000000001</v>
      </c>
      <c r="N33" s="41">
        <v>84440.842999999993</v>
      </c>
      <c r="O33" s="41">
        <v>84639.065000000002</v>
      </c>
      <c r="P33" s="41">
        <v>84812.664999999994</v>
      </c>
      <c r="Q33" s="41">
        <v>84960.83</v>
      </c>
      <c r="R33" s="41">
        <v>85078.471000000005</v>
      </c>
      <c r="S33" s="41">
        <v>85181.495999999999</v>
      </c>
      <c r="T33" s="41">
        <v>85292.562999999995</v>
      </c>
      <c r="U33" s="41">
        <v>85401.15</v>
      </c>
      <c r="V33" s="41">
        <v>85499.994999999995</v>
      </c>
      <c r="W33" s="41">
        <v>85588.403999999995</v>
      </c>
      <c r="X33" s="41">
        <v>85665.13</v>
      </c>
      <c r="Y33" s="41">
        <v>85729.581999999995</v>
      </c>
      <c r="Z33" s="41">
        <v>85783.034</v>
      </c>
      <c r="AA33" s="41">
        <v>85827.718999999997</v>
      </c>
      <c r="AB33" s="41">
        <v>85864.89</v>
      </c>
      <c r="AC33" s="41">
        <v>85886.623000000007</v>
      </c>
      <c r="AD33" s="41">
        <v>85897.786999999997</v>
      </c>
      <c r="AE33" s="41">
        <v>85897.841</v>
      </c>
      <c r="AF33" s="41">
        <v>85887.012000000002</v>
      </c>
      <c r="AG33" s="42">
        <v>85813.134000000005</v>
      </c>
    </row>
    <row r="34" spans="1:33" x14ac:dyDescent="0.35">
      <c r="A34" s="154" t="s">
        <v>47</v>
      </c>
      <c r="B34" s="33" t="s">
        <v>21</v>
      </c>
      <c r="C34" s="38">
        <v>7931424.4550000001</v>
      </c>
      <c r="D34" s="38">
        <v>7939861.0470000003</v>
      </c>
      <c r="E34" s="38">
        <v>7944641.3250000002</v>
      </c>
      <c r="F34" s="38">
        <v>7973117.0259999996</v>
      </c>
      <c r="G34" s="38">
        <v>8013832.8430000003</v>
      </c>
      <c r="H34" s="38">
        <v>8046768.0690000001</v>
      </c>
      <c r="I34" s="38">
        <v>8073729.9879999999</v>
      </c>
      <c r="J34" s="38">
        <v>8105563.0410000002</v>
      </c>
      <c r="K34" s="38">
        <v>8139600.6119999997</v>
      </c>
      <c r="L34" s="38">
        <v>8173052.648</v>
      </c>
      <c r="M34" s="38">
        <v>8201313.6540000001</v>
      </c>
      <c r="N34" s="38">
        <v>8229480.4029999999</v>
      </c>
      <c r="O34" s="38">
        <v>8258321.5149999997</v>
      </c>
      <c r="P34" s="38">
        <v>8287776.1449999996</v>
      </c>
      <c r="Q34" s="38">
        <v>8316512.0719999997</v>
      </c>
      <c r="R34" s="38">
        <v>8343672.9289999995</v>
      </c>
      <c r="S34" s="38">
        <v>8370716.4649999999</v>
      </c>
      <c r="T34" s="38">
        <v>8397812.3489999995</v>
      </c>
      <c r="U34" s="38">
        <v>8425209.4049999993</v>
      </c>
      <c r="V34" s="38">
        <v>8451965.9949999992</v>
      </c>
      <c r="W34" s="38">
        <v>8478089.6840000004</v>
      </c>
      <c r="X34" s="38">
        <v>8504304.159</v>
      </c>
      <c r="Y34" s="38">
        <v>8530549.9450000003</v>
      </c>
      <c r="Z34" s="38">
        <v>8557483.5889999997</v>
      </c>
      <c r="AA34" s="38">
        <v>8584691.1600000001</v>
      </c>
      <c r="AB34" s="38">
        <v>8611592.4030000009</v>
      </c>
      <c r="AC34" s="38">
        <v>8638335.0480000004</v>
      </c>
      <c r="AD34" s="38">
        <v>8665579.2479999997</v>
      </c>
      <c r="AE34" s="38">
        <v>8693442.2349999994</v>
      </c>
      <c r="AF34" s="38">
        <v>8721698.1579999998</v>
      </c>
      <c r="AG34" s="39">
        <v>8745016.2949999999</v>
      </c>
    </row>
    <row r="35" spans="1:33" x14ac:dyDescent="0.35">
      <c r="A35" s="155"/>
      <c r="B35" s="21" t="s">
        <v>22</v>
      </c>
      <c r="C35" s="25">
        <v>71395.403999999995</v>
      </c>
      <c r="D35" s="25">
        <v>71865.983999999997</v>
      </c>
      <c r="E35" s="25">
        <v>71890.219645952107</v>
      </c>
      <c r="F35" s="25">
        <v>72016.495053224586</v>
      </c>
      <c r="G35" s="25">
        <v>72454.601490541536</v>
      </c>
      <c r="H35" s="25">
        <v>72797.601181532867</v>
      </c>
      <c r="I35" s="25">
        <v>73114.642789756836</v>
      </c>
      <c r="J35" s="25">
        <v>73602.029658666987</v>
      </c>
      <c r="K35" s="25">
        <v>74116.154534042391</v>
      </c>
      <c r="L35" s="25">
        <v>74454.303252664628</v>
      </c>
      <c r="M35" s="25">
        <v>74879.589140275202</v>
      </c>
      <c r="N35" s="25">
        <v>75211.208764537529</v>
      </c>
      <c r="O35" s="25">
        <v>75656.061356125661</v>
      </c>
      <c r="P35" s="25">
        <v>76122.043895476352</v>
      </c>
      <c r="Q35" s="25">
        <v>76605.077228385999</v>
      </c>
      <c r="R35" s="25">
        <v>77105.591369537491</v>
      </c>
      <c r="S35" s="25">
        <v>77636.973046783838</v>
      </c>
      <c r="T35" s="25">
        <v>78201.512977006147</v>
      </c>
      <c r="U35" s="25">
        <v>78781.077600304474</v>
      </c>
      <c r="V35" s="25">
        <v>79369.194877396905</v>
      </c>
      <c r="W35" s="25">
        <v>79965.092804654923</v>
      </c>
      <c r="X35" s="25">
        <v>80570.346788034876</v>
      </c>
      <c r="Y35" s="25">
        <v>81183.614682188927</v>
      </c>
      <c r="Z35" s="25">
        <v>81811.799659246972</v>
      </c>
      <c r="AA35" s="25">
        <v>82453.132132832441</v>
      </c>
      <c r="AB35" s="25">
        <v>83106.724070757802</v>
      </c>
      <c r="AC35" s="25">
        <v>83766.278321944934</v>
      </c>
      <c r="AD35" s="25">
        <v>84436.175120148808</v>
      </c>
      <c r="AE35" s="25">
        <v>85113.511489148397</v>
      </c>
      <c r="AF35" s="25">
        <v>85797.556922663629</v>
      </c>
      <c r="AG35" s="40">
        <v>86438.25846005122</v>
      </c>
    </row>
    <row r="36" spans="1:33" x14ac:dyDescent="0.35">
      <c r="A36" s="155"/>
      <c r="B36" s="21" t="s">
        <v>23</v>
      </c>
      <c r="C36" s="25">
        <v>383205.255</v>
      </c>
      <c r="D36" s="25">
        <v>386787.42700000003</v>
      </c>
      <c r="E36" s="25">
        <v>389168.18800000002</v>
      </c>
      <c r="F36" s="25">
        <v>391020.83299999998</v>
      </c>
      <c r="G36" s="25">
        <v>391707.06800000003</v>
      </c>
      <c r="H36" s="25">
        <v>390518.22200000001</v>
      </c>
      <c r="I36" s="25">
        <v>390582.89600000001</v>
      </c>
      <c r="J36" s="25">
        <v>390038.86300000001</v>
      </c>
      <c r="K36" s="25">
        <v>388631.06400000001</v>
      </c>
      <c r="L36" s="25">
        <v>387834.78</v>
      </c>
      <c r="M36" s="25">
        <v>386916.902</v>
      </c>
      <c r="N36" s="25">
        <v>386338.19799999997</v>
      </c>
      <c r="O36" s="25">
        <v>385900.80099999998</v>
      </c>
      <c r="P36" s="25">
        <v>385835.04200000002</v>
      </c>
      <c r="Q36" s="25">
        <v>386012.217</v>
      </c>
      <c r="R36" s="25">
        <v>386304.20799999998</v>
      </c>
      <c r="S36" s="25">
        <v>386860.554</v>
      </c>
      <c r="T36" s="25">
        <v>387535.74900000001</v>
      </c>
      <c r="U36" s="25">
        <v>388331.33399999997</v>
      </c>
      <c r="V36" s="25">
        <v>389200.60700000002</v>
      </c>
      <c r="W36" s="25">
        <v>390124.19699999999</v>
      </c>
      <c r="X36" s="25">
        <v>391185.924</v>
      </c>
      <c r="Y36" s="25">
        <v>392407.25199999998</v>
      </c>
      <c r="Z36" s="25">
        <v>393869.32199999999</v>
      </c>
      <c r="AA36" s="25">
        <v>395511.06800000003</v>
      </c>
      <c r="AB36" s="25">
        <v>397243.435</v>
      </c>
      <c r="AC36" s="25">
        <v>399123.74400000001</v>
      </c>
      <c r="AD36" s="25">
        <v>401175.348</v>
      </c>
      <c r="AE36" s="25">
        <v>403422.52</v>
      </c>
      <c r="AF36" s="25">
        <v>405843.12199999997</v>
      </c>
      <c r="AG36" s="40">
        <v>408180.30699999997</v>
      </c>
    </row>
    <row r="37" spans="1:33" x14ac:dyDescent="0.35">
      <c r="A37" s="155"/>
      <c r="B37" s="21" t="s">
        <v>24</v>
      </c>
      <c r="C37" s="25">
        <v>598144.14399999997</v>
      </c>
      <c r="D37" s="25">
        <v>590212.39500000002</v>
      </c>
      <c r="E37" s="25">
        <v>581274.7649999999</v>
      </c>
      <c r="F37" s="25">
        <v>574056.9310000001</v>
      </c>
      <c r="G37" s="25">
        <v>569767.46700000006</v>
      </c>
      <c r="H37" s="25">
        <v>564721.82700000005</v>
      </c>
      <c r="I37" s="25">
        <v>558677.22</v>
      </c>
      <c r="J37" s="25">
        <v>554855.73800000013</v>
      </c>
      <c r="K37" s="25">
        <v>551486.94499999995</v>
      </c>
      <c r="L37" s="25">
        <v>547672.924</v>
      </c>
      <c r="M37" s="25">
        <v>543662.51800000004</v>
      </c>
      <c r="N37" s="25">
        <v>539944.00299999991</v>
      </c>
      <c r="O37" s="25">
        <v>536361.28300000005</v>
      </c>
      <c r="P37" s="25">
        <v>532946.95399999991</v>
      </c>
      <c r="Q37" s="25">
        <v>529682.31700000004</v>
      </c>
      <c r="R37" s="25">
        <v>526586.51099999994</v>
      </c>
      <c r="S37" s="25">
        <v>523693.01299999986</v>
      </c>
      <c r="T37" s="25">
        <v>520930.23299999989</v>
      </c>
      <c r="U37" s="25">
        <v>518233.16699999996</v>
      </c>
      <c r="V37" s="25">
        <v>515521.13799999998</v>
      </c>
      <c r="W37" s="25">
        <v>512791.08399999997</v>
      </c>
      <c r="X37" s="25">
        <v>510069.80300000001</v>
      </c>
      <c r="Y37" s="25">
        <v>507344.83399999997</v>
      </c>
      <c r="Z37" s="25">
        <v>504645.63400000002</v>
      </c>
      <c r="AA37" s="25">
        <v>502044.45399999997</v>
      </c>
      <c r="AB37" s="25">
        <v>499454.71999999997</v>
      </c>
      <c r="AC37" s="25">
        <v>496845.29900000012</v>
      </c>
      <c r="AD37" s="25">
        <v>494240.2429999999</v>
      </c>
      <c r="AE37" s="25">
        <v>491637.52900000004</v>
      </c>
      <c r="AF37" s="25">
        <v>489031.315</v>
      </c>
      <c r="AG37" s="40">
        <v>486120.32399999996</v>
      </c>
    </row>
    <row r="38" spans="1:33" x14ac:dyDescent="0.35">
      <c r="A38" s="155"/>
      <c r="B38" s="21" t="s">
        <v>25</v>
      </c>
      <c r="C38" s="25">
        <v>1034610.742</v>
      </c>
      <c r="D38" s="25">
        <v>1032761.382</v>
      </c>
      <c r="E38" s="25">
        <v>1030992.0715104155</v>
      </c>
      <c r="F38" s="25">
        <v>1032436.6756562279</v>
      </c>
      <c r="G38" s="25">
        <v>1035040.9584064224</v>
      </c>
      <c r="H38" s="25">
        <v>1036244.1913877052</v>
      </c>
      <c r="I38" s="25">
        <v>1035923.014934103</v>
      </c>
      <c r="J38" s="25">
        <v>1036177.6900664145</v>
      </c>
      <c r="K38" s="25">
        <v>1036762.2206363033</v>
      </c>
      <c r="L38" s="25">
        <v>1037482.5299150789</v>
      </c>
      <c r="M38" s="25">
        <v>1037810.7182371643</v>
      </c>
      <c r="N38" s="25">
        <v>1038498.3389727789</v>
      </c>
      <c r="O38" s="25">
        <v>1039732.1638982485</v>
      </c>
      <c r="P38" s="25">
        <v>1041505.7277295707</v>
      </c>
      <c r="Q38" s="25">
        <v>1043752.2682589809</v>
      </c>
      <c r="R38" s="25">
        <v>1046394.715105756</v>
      </c>
      <c r="S38" s="25">
        <v>1049579.2820144026</v>
      </c>
      <c r="T38" s="25">
        <v>1052606.0284899196</v>
      </c>
      <c r="U38" s="25">
        <v>1055567.4392382656</v>
      </c>
      <c r="V38" s="25">
        <v>1058332.9706959934</v>
      </c>
      <c r="W38" s="25">
        <v>1060894.3371465935</v>
      </c>
      <c r="X38" s="25">
        <v>1063383.5950119365</v>
      </c>
      <c r="Y38" s="25">
        <v>1065796.5071558189</v>
      </c>
      <c r="Z38" s="25">
        <v>1068247.6668971491</v>
      </c>
      <c r="AA38" s="25">
        <v>1070707.1166528454</v>
      </c>
      <c r="AB38" s="25">
        <v>1073109.3239624738</v>
      </c>
      <c r="AC38" s="25">
        <v>1075499.8009240641</v>
      </c>
      <c r="AD38" s="25">
        <v>1077964.0581865041</v>
      </c>
      <c r="AE38" s="25">
        <v>1080509.2336028004</v>
      </c>
      <c r="AF38" s="25">
        <v>1083104.3528948352</v>
      </c>
      <c r="AG38" s="40">
        <v>1085141.7817504227</v>
      </c>
    </row>
    <row r="39" spans="1:33" x14ac:dyDescent="0.35">
      <c r="A39" s="155"/>
      <c r="B39" s="21" t="s">
        <v>26</v>
      </c>
      <c r="C39" s="25">
        <v>381185.19800000003</v>
      </c>
      <c r="D39" s="25">
        <v>382030.826</v>
      </c>
      <c r="E39" s="25">
        <v>382331.28999999992</v>
      </c>
      <c r="F39" s="25">
        <v>383884.995</v>
      </c>
      <c r="G39" s="25">
        <v>386161.2410000001</v>
      </c>
      <c r="H39" s="25">
        <v>388112.58400000003</v>
      </c>
      <c r="I39" s="25">
        <v>389689.64500000002</v>
      </c>
      <c r="J39" s="25">
        <v>391541.45199999999</v>
      </c>
      <c r="K39" s="25">
        <v>393554.37</v>
      </c>
      <c r="L39" s="25">
        <v>395428.891</v>
      </c>
      <c r="M39" s="25">
        <v>397253.73499999999</v>
      </c>
      <c r="N39" s="25">
        <v>399118.8249999999</v>
      </c>
      <c r="O39" s="25">
        <v>401166.55200000003</v>
      </c>
      <c r="P39" s="25">
        <v>403365.35600000003</v>
      </c>
      <c r="Q39" s="25">
        <v>405691.12900000007</v>
      </c>
      <c r="R39" s="25">
        <v>408128.19499999995</v>
      </c>
      <c r="S39" s="25">
        <v>410763.00900000002</v>
      </c>
      <c r="T39" s="25">
        <v>413536.75800000003</v>
      </c>
      <c r="U39" s="25">
        <v>416388.28899999999</v>
      </c>
      <c r="V39" s="25">
        <v>419248.32</v>
      </c>
      <c r="W39" s="25">
        <v>422122.15600000002</v>
      </c>
      <c r="X39" s="25">
        <v>425021.51800000004</v>
      </c>
      <c r="Y39" s="25">
        <v>427945.36700000003</v>
      </c>
      <c r="Z39" s="25">
        <v>430927.522</v>
      </c>
      <c r="AA39" s="25">
        <v>433940.19200000004</v>
      </c>
      <c r="AB39" s="25">
        <v>436966.57200000004</v>
      </c>
      <c r="AC39" s="25">
        <v>440009.68599999999</v>
      </c>
      <c r="AD39" s="25">
        <v>443093.93199999997</v>
      </c>
      <c r="AE39" s="25">
        <v>446229.89899999998</v>
      </c>
      <c r="AF39" s="25">
        <v>449401.41000000003</v>
      </c>
      <c r="AG39" s="40">
        <v>452341.03700000001</v>
      </c>
    </row>
    <row r="40" spans="1:33" x14ac:dyDescent="0.35">
      <c r="A40" s="155"/>
      <c r="B40" s="21" t="s">
        <v>27</v>
      </c>
      <c r="C40" s="25">
        <v>730694.55699999991</v>
      </c>
      <c r="D40" s="25">
        <v>728025.21200000017</v>
      </c>
      <c r="E40" s="25">
        <v>726274.99172902771</v>
      </c>
      <c r="F40" s="25">
        <v>727484.02240742114</v>
      </c>
      <c r="G40" s="25">
        <v>730023.14848349849</v>
      </c>
      <c r="H40" s="25">
        <v>732587.17613639019</v>
      </c>
      <c r="I40" s="25">
        <v>735385.75849669077</v>
      </c>
      <c r="J40" s="25">
        <v>738542.97717055248</v>
      </c>
      <c r="K40" s="25">
        <v>741743.41872845683</v>
      </c>
      <c r="L40" s="25">
        <v>744911.7953304128</v>
      </c>
      <c r="M40" s="25">
        <v>747527.43064772186</v>
      </c>
      <c r="N40" s="25">
        <v>750000.94583410479</v>
      </c>
      <c r="O40" s="25">
        <v>752400.23705940647</v>
      </c>
      <c r="P40" s="25">
        <v>754708.30545237812</v>
      </c>
      <c r="Q40" s="25">
        <v>756810.35721203592</v>
      </c>
      <c r="R40" s="25">
        <v>758620.48802573478</v>
      </c>
      <c r="S40" s="25">
        <v>760298.25915713655</v>
      </c>
      <c r="T40" s="25">
        <v>761981.37387871777</v>
      </c>
      <c r="U40" s="25">
        <v>763666.76093991066</v>
      </c>
      <c r="V40" s="25">
        <v>765274.41561405966</v>
      </c>
      <c r="W40" s="25">
        <v>766797.78137202363</v>
      </c>
      <c r="X40" s="25">
        <v>768278.70067570149</v>
      </c>
      <c r="Y40" s="25">
        <v>769715.73180117377</v>
      </c>
      <c r="Z40" s="25">
        <v>771155.1594617737</v>
      </c>
      <c r="AA40" s="25">
        <v>772610.7039156059</v>
      </c>
      <c r="AB40" s="25">
        <v>774063.48631783237</v>
      </c>
      <c r="AC40" s="25">
        <v>775494.73468580598</v>
      </c>
      <c r="AD40" s="25">
        <v>776946.37795258162</v>
      </c>
      <c r="AE40" s="25">
        <v>778417.94055265945</v>
      </c>
      <c r="AF40" s="25">
        <v>779905.15677306184</v>
      </c>
      <c r="AG40" s="40">
        <v>780933.99690462812</v>
      </c>
    </row>
    <row r="41" spans="1:33" x14ac:dyDescent="0.35">
      <c r="A41" s="155"/>
      <c r="B41" s="21" t="s">
        <v>28</v>
      </c>
      <c r="C41" s="25">
        <v>3872977.6939999997</v>
      </c>
      <c r="D41" s="25">
        <v>3894103.0610000002</v>
      </c>
      <c r="E41" s="25">
        <v>3914025.2301146034</v>
      </c>
      <c r="F41" s="25">
        <v>3945584.9818831263</v>
      </c>
      <c r="G41" s="25">
        <v>3982991.6296195369</v>
      </c>
      <c r="H41" s="25">
        <v>4017097.6432943717</v>
      </c>
      <c r="I41" s="25">
        <v>4046336.6547794496</v>
      </c>
      <c r="J41" s="25">
        <v>4077346.5541043645</v>
      </c>
      <c r="K41" s="25">
        <v>4109868.2651011967</v>
      </c>
      <c r="L41" s="25">
        <v>4142198.5855018441</v>
      </c>
      <c r="M41" s="25">
        <v>4171403.8059748388</v>
      </c>
      <c r="N41" s="25">
        <v>4199985.7204285786</v>
      </c>
      <c r="O41" s="25">
        <v>4228467.6356862197</v>
      </c>
      <c r="P41" s="25">
        <v>4256660.3169225743</v>
      </c>
      <c r="Q41" s="25">
        <v>4283635.0703005968</v>
      </c>
      <c r="R41" s="25">
        <v>4308887.5214989707</v>
      </c>
      <c r="S41" s="25">
        <v>4333279.8827816769</v>
      </c>
      <c r="T41" s="25">
        <v>4357591.6206543576</v>
      </c>
      <c r="U41" s="25">
        <v>4382031.0662215184</v>
      </c>
      <c r="V41" s="25">
        <v>4406050.6548125511</v>
      </c>
      <c r="W41" s="25">
        <v>4429713.0206767274</v>
      </c>
      <c r="X41" s="25">
        <v>4453422.9665243281</v>
      </c>
      <c r="Y41" s="25">
        <v>4477120.1623608191</v>
      </c>
      <c r="Z41" s="25">
        <v>4501130.4389818301</v>
      </c>
      <c r="AA41" s="25">
        <v>4525034.6022987161</v>
      </c>
      <c r="AB41" s="25">
        <v>4548570.5656489357</v>
      </c>
      <c r="AC41" s="25">
        <v>4571873.4860681854</v>
      </c>
      <c r="AD41" s="25">
        <v>4595342.5497407652</v>
      </c>
      <c r="AE41" s="25">
        <v>4619046.3683553925</v>
      </c>
      <c r="AF41" s="25">
        <v>4642833.3614094388</v>
      </c>
      <c r="AG41" s="40">
        <v>4663998.9738848992</v>
      </c>
    </row>
    <row r="42" spans="1:33" x14ac:dyDescent="0.35">
      <c r="A42" s="155"/>
      <c r="B42" s="21" t="s">
        <v>29</v>
      </c>
      <c r="C42" s="25">
        <v>776883.11499999999</v>
      </c>
      <c r="D42" s="25">
        <v>772201.23600000003</v>
      </c>
      <c r="E42" s="25">
        <v>767116.50900000008</v>
      </c>
      <c r="F42" s="25">
        <v>764968.16700000002</v>
      </c>
      <c r="G42" s="25">
        <v>763657.34900000005</v>
      </c>
      <c r="H42" s="25">
        <v>762303.09100000001</v>
      </c>
      <c r="I42" s="25">
        <v>761341.223</v>
      </c>
      <c r="J42" s="25">
        <v>760309.64199999999</v>
      </c>
      <c r="K42" s="25">
        <v>759840.897</v>
      </c>
      <c r="L42" s="25">
        <v>759128.81400000001</v>
      </c>
      <c r="M42" s="25">
        <v>757654.21499999997</v>
      </c>
      <c r="N42" s="25">
        <v>755945.31900000002</v>
      </c>
      <c r="O42" s="25">
        <v>753997.71699999995</v>
      </c>
      <c r="P42" s="25">
        <v>751820.73100000003</v>
      </c>
      <c r="Q42" s="25">
        <v>749364.804</v>
      </c>
      <c r="R42" s="25">
        <v>746569.22900000005</v>
      </c>
      <c r="S42" s="25">
        <v>743424.99199999997</v>
      </c>
      <c r="T42" s="25">
        <v>740137.50899999996</v>
      </c>
      <c r="U42" s="25">
        <v>736811.11900000006</v>
      </c>
      <c r="V42" s="25">
        <v>733468.7</v>
      </c>
      <c r="W42" s="25">
        <v>730095.61300000001</v>
      </c>
      <c r="X42" s="25">
        <v>726709.17300000007</v>
      </c>
      <c r="Y42" s="25">
        <v>723305.89100000006</v>
      </c>
      <c r="Z42" s="25">
        <v>719916.01199999999</v>
      </c>
      <c r="AA42" s="25">
        <v>716562.17499999993</v>
      </c>
      <c r="AB42" s="25">
        <v>713213.68199999991</v>
      </c>
      <c r="AC42" s="25">
        <v>709837.39799999993</v>
      </c>
      <c r="AD42" s="25">
        <v>706484.777</v>
      </c>
      <c r="AE42" s="25">
        <v>703171.39300000004</v>
      </c>
      <c r="AF42" s="25">
        <v>699896.87199999997</v>
      </c>
      <c r="AG42" s="40">
        <v>696047.48599999992</v>
      </c>
    </row>
    <row r="43" spans="1:33" ht="15" thickBot="1" x14ac:dyDescent="0.4">
      <c r="A43" s="156"/>
      <c r="B43" s="34" t="s">
        <v>46</v>
      </c>
      <c r="C43" s="41">
        <v>82331.346999999994</v>
      </c>
      <c r="D43" s="41">
        <v>81872.521999999997</v>
      </c>
      <c r="E43" s="41">
        <v>81569.058999999994</v>
      </c>
      <c r="F43" s="41">
        <v>81666.926999999996</v>
      </c>
      <c r="G43" s="41">
        <v>82029.380999999994</v>
      </c>
      <c r="H43" s="41">
        <v>82384.732999999993</v>
      </c>
      <c r="I43" s="41">
        <v>82677.934999999998</v>
      </c>
      <c r="J43" s="41">
        <v>83149.096000000005</v>
      </c>
      <c r="K43" s="41">
        <v>83595.27</v>
      </c>
      <c r="L43" s="41">
        <v>83940.023000000001</v>
      </c>
      <c r="M43" s="41">
        <v>84205.739000000001</v>
      </c>
      <c r="N43" s="41">
        <v>84440.842999999993</v>
      </c>
      <c r="O43" s="41">
        <v>84639.065000000002</v>
      </c>
      <c r="P43" s="41">
        <v>84812.664999999994</v>
      </c>
      <c r="Q43" s="41">
        <v>84960.83</v>
      </c>
      <c r="R43" s="41">
        <v>85078.471000000005</v>
      </c>
      <c r="S43" s="41">
        <v>85181.495999999999</v>
      </c>
      <c r="T43" s="41">
        <v>85292.562999999995</v>
      </c>
      <c r="U43" s="41">
        <v>85401.15</v>
      </c>
      <c r="V43" s="41">
        <v>85499.994999999995</v>
      </c>
      <c r="W43" s="41">
        <v>85588.403999999995</v>
      </c>
      <c r="X43" s="41">
        <v>85665.13</v>
      </c>
      <c r="Y43" s="41">
        <v>85729.581999999995</v>
      </c>
      <c r="Z43" s="41">
        <v>85783.034</v>
      </c>
      <c r="AA43" s="41">
        <v>85827.718999999997</v>
      </c>
      <c r="AB43" s="41">
        <v>85864.89</v>
      </c>
      <c r="AC43" s="41">
        <v>85886.623000000007</v>
      </c>
      <c r="AD43" s="41">
        <v>85897.786999999997</v>
      </c>
      <c r="AE43" s="41">
        <v>85897.841</v>
      </c>
      <c r="AF43" s="41">
        <v>85887.012000000002</v>
      </c>
      <c r="AG43" s="42">
        <v>85813.134000000005</v>
      </c>
    </row>
  </sheetData>
  <mergeCells count="5">
    <mergeCell ref="A1:AG1"/>
    <mergeCell ref="A4:A13"/>
    <mergeCell ref="A14:A23"/>
    <mergeCell ref="A24:A33"/>
    <mergeCell ref="A34:A4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6D249-9C32-40D1-8E90-5AE57F0AB40F}">
  <dimension ref="O1:Q65"/>
  <sheetViews>
    <sheetView showGridLines="0" zoomScaleNormal="100" workbookViewId="0">
      <selection activeCell="O1" sqref="O1:Q1"/>
    </sheetView>
  </sheetViews>
  <sheetFormatPr defaultRowHeight="14.5" x14ac:dyDescent="0.35"/>
  <cols>
    <col min="13" max="13" width="12" customWidth="1"/>
    <col min="14" max="14" width="17.1796875" bestFit="1" customWidth="1"/>
    <col min="15" max="15" width="29.54296875" customWidth="1"/>
    <col min="16" max="17" width="23.453125" bestFit="1" customWidth="1"/>
    <col min="18" max="18" width="17.1796875" bestFit="1" customWidth="1"/>
    <col min="19" max="19" width="18.453125" bestFit="1" customWidth="1"/>
    <col min="20" max="20" width="12" bestFit="1" customWidth="1"/>
  </cols>
  <sheetData>
    <row r="1" spans="15:17" x14ac:dyDescent="0.35">
      <c r="O1" s="157" t="s">
        <v>55</v>
      </c>
      <c r="P1" s="157"/>
      <c r="Q1" s="157"/>
    </row>
    <row r="3" spans="15:17" x14ac:dyDescent="0.35">
      <c r="O3" s="20" t="s">
        <v>20</v>
      </c>
      <c r="P3" s="20" t="s">
        <v>3</v>
      </c>
      <c r="Q3" s="20" t="s">
        <v>4</v>
      </c>
    </row>
    <row r="4" spans="15:17" x14ac:dyDescent="0.35">
      <c r="O4" s="21" t="s">
        <v>22</v>
      </c>
      <c r="P4" s="45">
        <v>-2309.4786901385855</v>
      </c>
      <c r="Q4" s="45">
        <v>-5071.4507838549061</v>
      </c>
    </row>
    <row r="5" spans="15:17" x14ac:dyDescent="0.35">
      <c r="O5" s="21" t="s">
        <v>23</v>
      </c>
      <c r="P5" s="45">
        <v>19980</v>
      </c>
      <c r="Q5" s="45">
        <v>25430</v>
      </c>
    </row>
    <row r="6" spans="15:17" x14ac:dyDescent="0.35">
      <c r="O6" s="21" t="s">
        <v>24</v>
      </c>
      <c r="P6" s="45">
        <v>5480</v>
      </c>
      <c r="Q6" s="45">
        <v>6754</v>
      </c>
    </row>
    <row r="7" spans="15:17" x14ac:dyDescent="0.35">
      <c r="O7" s="21" t="s">
        <v>25</v>
      </c>
      <c r="P7" s="45">
        <v>2735.0363272663262</v>
      </c>
      <c r="Q7" s="45">
        <v>9732.8987811591705</v>
      </c>
    </row>
    <row r="8" spans="15:17" x14ac:dyDescent="0.35">
      <c r="O8" s="21" t="s">
        <v>26</v>
      </c>
      <c r="P8" s="45">
        <v>2175</v>
      </c>
      <c r="Q8" s="45">
        <v>3706</v>
      </c>
    </row>
    <row r="9" spans="15:17" x14ac:dyDescent="0.35">
      <c r="O9" s="21" t="s">
        <v>27</v>
      </c>
      <c r="P9" s="45">
        <v>-1270.0652240353536</v>
      </c>
      <c r="Q9" s="45">
        <v>-1732.5928413146994</v>
      </c>
    </row>
    <row r="10" spans="15:17" x14ac:dyDescent="0.35">
      <c r="O10" s="21" t="s">
        <v>28</v>
      </c>
      <c r="P10" s="45">
        <v>2530.5075869076131</v>
      </c>
      <c r="Q10" s="45">
        <v>23970.144844010436</v>
      </c>
    </row>
    <row r="11" spans="15:17" x14ac:dyDescent="0.35">
      <c r="O11" s="21" t="s">
        <v>29</v>
      </c>
      <c r="P11" s="45">
        <v>1198</v>
      </c>
      <c r="Q11" s="45">
        <v>4594</v>
      </c>
    </row>
    <row r="12" spans="15:17" x14ac:dyDescent="0.35">
      <c r="O12" s="20" t="s">
        <v>21</v>
      </c>
      <c r="P12" s="44">
        <v>30518.199000000001</v>
      </c>
      <c r="Q12" s="44">
        <v>67386.954999999987</v>
      </c>
    </row>
    <row r="13" spans="15:17" x14ac:dyDescent="0.35">
      <c r="O13" s="24" t="s">
        <v>10</v>
      </c>
    </row>
    <row r="18" spans="15:17" x14ac:dyDescent="0.35">
      <c r="P18" s="43"/>
    </row>
    <row r="19" spans="15:17" x14ac:dyDescent="0.35">
      <c r="P19" s="43"/>
    </row>
    <row r="20" spans="15:17" x14ac:dyDescent="0.35">
      <c r="P20" s="43"/>
    </row>
    <row r="27" spans="15:17" x14ac:dyDescent="0.35">
      <c r="O27" s="157" t="s">
        <v>54</v>
      </c>
      <c r="P27" s="157"/>
      <c r="Q27" s="157"/>
    </row>
    <row r="29" spans="15:17" x14ac:dyDescent="0.35">
      <c r="O29" s="20" t="s">
        <v>20</v>
      </c>
      <c r="P29" s="20" t="s">
        <v>3</v>
      </c>
      <c r="Q29" s="20" t="s">
        <v>4</v>
      </c>
    </row>
    <row r="30" spans="15:17" x14ac:dyDescent="0.35">
      <c r="O30" s="21" t="s">
        <v>22</v>
      </c>
      <c r="P30" s="23">
        <v>-2096.2814919953435</v>
      </c>
      <c r="Q30" s="23">
        <v>-2713.3235165933579</v>
      </c>
    </row>
    <row r="31" spans="15:17" x14ac:dyDescent="0.35">
      <c r="O31" s="21" t="s">
        <v>23</v>
      </c>
      <c r="P31" s="23">
        <v>4400</v>
      </c>
      <c r="Q31" s="23">
        <v>10088</v>
      </c>
    </row>
    <row r="32" spans="15:17" x14ac:dyDescent="0.35">
      <c r="O32" s="21" t="s">
        <v>24</v>
      </c>
      <c r="P32" s="23">
        <v>681</v>
      </c>
      <c r="Q32" s="23">
        <v>1486</v>
      </c>
    </row>
    <row r="33" spans="15:17" x14ac:dyDescent="0.35">
      <c r="O33" s="21" t="s">
        <v>25</v>
      </c>
      <c r="P33" s="23">
        <v>-342.39652081532012</v>
      </c>
      <c r="Q33" s="23">
        <v>3814.4850246536662</v>
      </c>
    </row>
    <row r="34" spans="15:17" x14ac:dyDescent="0.35">
      <c r="O34" s="21" t="s">
        <v>26</v>
      </c>
      <c r="P34" s="23">
        <v>-1357</v>
      </c>
      <c r="Q34" s="23">
        <v>-701</v>
      </c>
    </row>
    <row r="35" spans="15:17" x14ac:dyDescent="0.35">
      <c r="O35" s="21" t="s">
        <v>27</v>
      </c>
      <c r="P35" s="23">
        <v>-1167.6756681046427</v>
      </c>
      <c r="Q35" s="23">
        <v>-66.672232101846589</v>
      </c>
    </row>
    <row r="36" spans="15:17" x14ac:dyDescent="0.35">
      <c r="O36" s="21" t="s">
        <v>28</v>
      </c>
      <c r="P36" s="23">
        <v>-7442.6463190846944</v>
      </c>
      <c r="Q36" s="23">
        <v>3977.5107240415382</v>
      </c>
    </row>
    <row r="37" spans="15:17" x14ac:dyDescent="0.35">
      <c r="O37" s="21" t="s">
        <v>29</v>
      </c>
      <c r="P37" s="23">
        <v>-1358</v>
      </c>
      <c r="Q37" s="23">
        <v>-21</v>
      </c>
    </row>
    <row r="38" spans="15:17" x14ac:dyDescent="0.35">
      <c r="O38" s="20" t="s">
        <v>21</v>
      </c>
      <c r="P38" s="44">
        <v>-8678</v>
      </c>
      <c r="Q38" s="44">
        <v>15879</v>
      </c>
    </row>
    <row r="39" spans="15:17" x14ac:dyDescent="0.35">
      <c r="O39" s="24" t="s">
        <v>10</v>
      </c>
    </row>
    <row r="53" spans="15:17" x14ac:dyDescent="0.35">
      <c r="O53" s="157" t="s">
        <v>30</v>
      </c>
      <c r="P53" s="157"/>
      <c r="Q53" s="157"/>
    </row>
    <row r="55" spans="15:17" x14ac:dyDescent="0.35">
      <c r="O55" s="20" t="s">
        <v>20</v>
      </c>
      <c r="P55" s="20" t="s">
        <v>3</v>
      </c>
      <c r="Q55" s="20" t="s">
        <v>4</v>
      </c>
    </row>
    <row r="56" spans="15:17" x14ac:dyDescent="0.35">
      <c r="O56" s="21" t="s">
        <v>22</v>
      </c>
      <c r="P56" s="23">
        <v>-2099.5557466571363</v>
      </c>
      <c r="Q56" s="23">
        <v>-2428.3243138844191</v>
      </c>
    </row>
    <row r="57" spans="15:17" x14ac:dyDescent="0.35">
      <c r="O57" s="21" t="s">
        <v>23</v>
      </c>
      <c r="P57" s="23">
        <v>-2774</v>
      </c>
      <c r="Q57" s="23">
        <v>4383</v>
      </c>
    </row>
    <row r="58" spans="15:17" x14ac:dyDescent="0.35">
      <c r="O58" s="21" t="s">
        <v>24</v>
      </c>
      <c r="P58" s="23">
        <v>-266.00000000000006</v>
      </c>
      <c r="Q58" s="23">
        <v>170</v>
      </c>
    </row>
    <row r="59" spans="15:17" x14ac:dyDescent="0.35">
      <c r="O59" s="21" t="s">
        <v>25</v>
      </c>
      <c r="P59" s="23">
        <v>-3405.061749835053</v>
      </c>
      <c r="Q59" s="23">
        <v>-1220.4073391948143</v>
      </c>
    </row>
    <row r="60" spans="15:17" x14ac:dyDescent="0.35">
      <c r="O60" s="21" t="s">
        <v>26</v>
      </c>
      <c r="P60" s="23">
        <v>-1974</v>
      </c>
      <c r="Q60" s="23">
        <v>-1581</v>
      </c>
    </row>
    <row r="61" spans="15:17" x14ac:dyDescent="0.35">
      <c r="O61" s="21" t="s">
        <v>27</v>
      </c>
      <c r="P61" s="23">
        <v>-2026.5201301719783</v>
      </c>
      <c r="Q61" s="23">
        <v>-1440.1587165041501</v>
      </c>
    </row>
    <row r="62" spans="15:17" x14ac:dyDescent="0.35">
      <c r="O62" s="21" t="s">
        <v>28</v>
      </c>
      <c r="P62" s="23">
        <v>-11915.862373335834</v>
      </c>
      <c r="Q62" s="23">
        <v>-6037.1096304166176</v>
      </c>
    </row>
    <row r="63" spans="15:17" x14ac:dyDescent="0.35">
      <c r="O63" s="21" t="s">
        <v>29</v>
      </c>
      <c r="P63" s="23">
        <v>-2429</v>
      </c>
      <c r="Q63" s="23">
        <v>-1841</v>
      </c>
    </row>
    <row r="64" spans="15:17" x14ac:dyDescent="0.35">
      <c r="O64" s="20" t="s">
        <v>21</v>
      </c>
      <c r="P64" s="44">
        <v>-26888</v>
      </c>
      <c r="Q64" s="44">
        <v>-9964</v>
      </c>
    </row>
    <row r="65" spans="15:15" x14ac:dyDescent="0.35">
      <c r="O65" s="24" t="s">
        <v>10</v>
      </c>
    </row>
  </sheetData>
  <mergeCells count="3">
    <mergeCell ref="O53:Q53"/>
    <mergeCell ref="O27:Q27"/>
    <mergeCell ref="O1:Q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2DEDFA5740AA47B53BBE69D744C5EF" ma:contentTypeVersion="10" ma:contentTypeDescription="Create a new document." ma:contentTypeScope="" ma:versionID="fbe20664cbd612774d01309ddc97c753">
  <xsd:schema xmlns:xsd="http://www.w3.org/2001/XMLSchema" xmlns:xs="http://www.w3.org/2001/XMLSchema" xmlns:p="http://schemas.microsoft.com/office/2006/metadata/properties" xmlns:ns3="53050f47-4d88-4c57-8be6-b68bb206440e" xmlns:ns4="56dfc3e5-a757-467d-8a07-94b870067370" targetNamespace="http://schemas.microsoft.com/office/2006/metadata/properties" ma:root="true" ma:fieldsID="752dfaaae6a06244f9b5919a47140504" ns3:_="" ns4:_="">
    <xsd:import namespace="53050f47-4d88-4c57-8be6-b68bb206440e"/>
    <xsd:import namespace="56dfc3e5-a757-467d-8a07-94b87006737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050f47-4d88-4c57-8be6-b68bb20644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dfc3e5-a757-467d-8a07-94b87006737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ECEADA-5449-48D4-9C52-AA55AFF48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050f47-4d88-4c57-8be6-b68bb206440e"/>
    <ds:schemaRef ds:uri="56dfc3e5-a757-467d-8a07-94b8700673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6234F8-25D8-48E9-A39F-409D239212AE}">
  <ds:schemaRefs>
    <ds:schemaRef ds:uri="http://schemas.microsoft.com/sharepoint/v3/contenttype/forms"/>
  </ds:schemaRefs>
</ds:datastoreItem>
</file>

<file path=customXml/itemProps3.xml><?xml version="1.0" encoding="utf-8"?>
<ds:datastoreItem xmlns:ds="http://schemas.openxmlformats.org/officeDocument/2006/customXml" ds:itemID="{2D1602CD-AB97-40BC-BBA8-F5E2908E3D89}">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56dfc3e5-a757-467d-8a07-94b870067370"/>
    <ds:schemaRef ds:uri="53050f47-4d88-4c57-8be6-b68bb206440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Overview</vt:lpstr>
      <vt:lpstr>REMI Results- Summary</vt:lpstr>
      <vt:lpstr>Scenario - Balanced</vt:lpstr>
      <vt:lpstr>Scenario- General Fund</vt:lpstr>
      <vt:lpstr>Scenario - Ratepayer Assistance</vt:lpstr>
      <vt:lpstr>REMI Results-Annual</vt:lpstr>
      <vt:lpstr>Employment by Sector- Annual</vt:lpstr>
      <vt:lpstr> Employment by Sector- Graphs</vt:lpstr>
      <vt:lpstr>'Scenario- General Fund'!Print_Area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2020-08-05T18:37:11Z</dcterms:created>
  <dcterms:modified xsi:type="dcterms:W3CDTF">2020-08-06T15:58:28Z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0x010100672DEDFA5740AA47B53BBE69D744C5EF</vt:lpwstr>
  </property>
</Properties>
</file>