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C:\Users\mareis\Desktop\"/>
    </mc:Choice>
  </mc:AlternateContent>
  <xr:revisionPtr revIDLastSave="0" documentId="8_{2AD14B78-7E60-459D-9C11-8DAEF901A6BE}" xr6:coauthVersionLast="47" xr6:coauthVersionMax="47" xr10:uidLastSave="{00000000-0000-0000-0000-000000000000}"/>
  <bookViews>
    <workbookView xWindow="67065" yWindow="-11610" windowWidth="38670" windowHeight="21150" xr2:uid="{810FDD91-F588-47EF-BC3F-615057B7DE41}"/>
  </bookViews>
  <sheets>
    <sheet name="GreenGov Checklist" sheetId="1" r:id="rId1"/>
  </sheets>
  <definedNames>
    <definedName name="_xlnm._FilterDatabase" localSheetId="0" hidden="1">'GreenGov Checklist'!$A$52:$I$57</definedName>
    <definedName name="_xlnm.Print_Area" localSheetId="0">'GreenGov Checklist'!$A$1:$I$183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78" i="1" l="1"/>
  <c r="H164" i="1"/>
  <c r="I180" i="1"/>
  <c r="I177" i="1"/>
  <c r="I174" i="1"/>
  <c r="H166" i="1"/>
  <c r="H121" i="1"/>
  <c r="I121" i="1" s="1"/>
  <c r="H72" i="1"/>
  <c r="I72" i="1"/>
  <c r="I176" i="1"/>
  <c r="H45" i="1"/>
  <c r="I45" i="1" s="1"/>
  <c r="I175" i="1"/>
  <c r="H158" i="1"/>
  <c r="I158" i="1" s="1"/>
  <c r="H147" i="1"/>
  <c r="I147" i="1" s="1"/>
  <c r="H117" i="1"/>
  <c r="I117" i="1" s="1"/>
  <c r="H92" i="1"/>
  <c r="I92" i="1" s="1"/>
  <c r="H91" i="1"/>
  <c r="I91" i="1" s="1"/>
  <c r="H90" i="1"/>
  <c r="I90" i="1" s="1"/>
  <c r="H89" i="1"/>
  <c r="I89" i="1" s="1"/>
  <c r="H88" i="1"/>
  <c r="I88" i="1" s="1"/>
  <c r="H87" i="1"/>
  <c r="I87" i="1" s="1"/>
  <c r="H68" i="1"/>
  <c r="I68" i="1" s="1"/>
  <c r="H66" i="1"/>
  <c r="I66" i="1" s="1"/>
  <c r="H67" i="1"/>
  <c r="I67" i="1" s="1"/>
  <c r="H65" i="1"/>
  <c r="I65" i="1" s="1"/>
  <c r="H44" i="1"/>
  <c r="I44" i="1" s="1"/>
  <c r="H42" i="1"/>
  <c r="I42" i="1" s="1"/>
  <c r="H40" i="1"/>
  <c r="I40" i="1" s="1"/>
  <c r="H43" i="1"/>
  <c r="I43" i="1" s="1"/>
  <c r="I178" i="1" l="1"/>
  <c r="I179" i="1"/>
  <c r="H73" i="1"/>
  <c r="I73" i="1" s="1"/>
  <c r="H119" i="1"/>
  <c r="H154" i="1"/>
  <c r="H153" i="1"/>
  <c r="D6" i="1" l="1"/>
  <c r="I153" i="1"/>
  <c r="I154" i="1"/>
  <c r="I119" i="1"/>
  <c r="H120" i="1"/>
  <c r="I120" i="1" s="1"/>
  <c r="H28" i="1"/>
  <c r="I28" i="1" s="1"/>
  <c r="H157" i="1"/>
  <c r="I157" i="1" s="1"/>
  <c r="H106" i="1"/>
  <c r="I106" i="1" s="1"/>
  <c r="H93" i="1"/>
  <c r="I93" i="1" s="1"/>
  <c r="H86" i="1"/>
  <c r="H83" i="1"/>
  <c r="I83" i="1" s="1"/>
  <c r="H75" i="1"/>
  <c r="H71" i="1"/>
  <c r="I71" i="1" s="1"/>
  <c r="H74" i="1"/>
  <c r="I74" i="1" s="1"/>
  <c r="H53" i="1"/>
  <c r="I53" i="1" s="1"/>
  <c r="H32" i="1"/>
  <c r="I32" i="1" s="1"/>
  <c r="H29" i="1"/>
  <c r="H27" i="1"/>
  <c r="I27" i="1" s="1"/>
  <c r="H25" i="1"/>
  <c r="I25" i="1" s="1"/>
  <c r="H23" i="1"/>
  <c r="I23" i="1" s="1"/>
  <c r="H26" i="1"/>
  <c r="I26" i="1" s="1"/>
  <c r="H22" i="1"/>
  <c r="I22" i="1" s="1"/>
  <c r="H76" i="1" l="1"/>
  <c r="H34" i="1" l="1"/>
  <c r="H41" i="1" l="1"/>
  <c r="H33" i="1"/>
  <c r="I41" i="1" l="1"/>
  <c r="I46" i="1" s="1"/>
  <c r="H46" i="1"/>
  <c r="H140" i="1"/>
  <c r="H61" i="1"/>
  <c r="H63" i="1"/>
  <c r="H58" i="1"/>
  <c r="H24" i="1"/>
  <c r="M86" i="1"/>
  <c r="M75" i="1"/>
  <c r="M29" i="1"/>
  <c r="I86" i="1" l="1"/>
  <c r="I75" i="1"/>
  <c r="I140" i="1"/>
  <c r="I63" i="1"/>
  <c r="I61" i="1"/>
  <c r="I58" i="1"/>
  <c r="I33" i="1"/>
  <c r="I24" i="1"/>
  <c r="H167" i="1"/>
  <c r="I167" i="1" s="1"/>
  <c r="I164" i="1"/>
  <c r="H161" i="1"/>
  <c r="H162" i="1" s="1"/>
  <c r="H152" i="1"/>
  <c r="I152" i="1" s="1"/>
  <c r="H151" i="1"/>
  <c r="I151" i="1" s="1"/>
  <c r="H150" i="1"/>
  <c r="I150" i="1" s="1"/>
  <c r="H149" i="1"/>
  <c r="H148" i="1"/>
  <c r="I148" i="1" s="1"/>
  <c r="H138" i="1"/>
  <c r="I138" i="1" s="1"/>
  <c r="H118" i="1"/>
  <c r="I118" i="1" s="1"/>
  <c r="H104" i="1"/>
  <c r="I104" i="1" s="1"/>
  <c r="H101" i="1"/>
  <c r="H82" i="1"/>
  <c r="H84" i="1" s="1"/>
  <c r="H64" i="1"/>
  <c r="I64" i="1" s="1"/>
  <c r="H62" i="1"/>
  <c r="I62" i="1" s="1"/>
  <c r="H57" i="1"/>
  <c r="I57" i="1" s="1"/>
  <c r="H52" i="1"/>
  <c r="I52" i="1" s="1"/>
  <c r="H37" i="1"/>
  <c r="H38" i="1" s="1"/>
  <c r="H35" i="1"/>
  <c r="H21" i="1"/>
  <c r="I21" i="1" s="1"/>
  <c r="H165" i="1"/>
  <c r="I165" i="1" s="1"/>
  <c r="H159" i="1"/>
  <c r="H139" i="1"/>
  <c r="H135" i="1"/>
  <c r="H134" i="1"/>
  <c r="I134" i="1" s="1"/>
  <c r="H133" i="1"/>
  <c r="I133" i="1" s="1"/>
  <c r="H132" i="1"/>
  <c r="I132" i="1" s="1"/>
  <c r="H131" i="1"/>
  <c r="I131" i="1" s="1"/>
  <c r="H130" i="1"/>
  <c r="H129" i="1"/>
  <c r="I129" i="1" s="1"/>
  <c r="H128" i="1"/>
  <c r="I128" i="1" s="1"/>
  <c r="H127" i="1"/>
  <c r="I127" i="1" s="1"/>
  <c r="H126" i="1"/>
  <c r="I126" i="1" s="1"/>
  <c r="H125" i="1"/>
  <c r="I125" i="1" s="1"/>
  <c r="H124" i="1"/>
  <c r="I124" i="1" s="1"/>
  <c r="H123" i="1"/>
  <c r="I123" i="1" s="1"/>
  <c r="H122" i="1"/>
  <c r="I122" i="1" s="1"/>
  <c r="H110" i="1"/>
  <c r="I110" i="1" s="1"/>
  <c r="H109" i="1"/>
  <c r="I109" i="1" s="1"/>
  <c r="H105" i="1"/>
  <c r="I105" i="1" s="1"/>
  <c r="H100" i="1"/>
  <c r="I100" i="1" s="1"/>
  <c r="H56" i="1"/>
  <c r="H55" i="1"/>
  <c r="I55" i="1" s="1"/>
  <c r="H54" i="1"/>
  <c r="I135" i="1" l="1"/>
  <c r="H136" i="1"/>
  <c r="I149" i="1"/>
  <c r="H155" i="1"/>
  <c r="I94" i="1"/>
  <c r="H94" i="1"/>
  <c r="I96" i="1" s="1"/>
  <c r="I159" i="1"/>
  <c r="H59" i="1"/>
  <c r="H107" i="1"/>
  <c r="I56" i="1"/>
  <c r="I82" i="1"/>
  <c r="I84" i="1" s="1"/>
  <c r="I34" i="1"/>
  <c r="I35" i="1" s="1"/>
  <c r="I37" i="1"/>
  <c r="I38" i="1" s="1"/>
  <c r="H69" i="1"/>
  <c r="H102" i="1"/>
  <c r="I101" i="1"/>
  <c r="I102" i="1" s="1"/>
  <c r="I107" i="1"/>
  <c r="H111" i="1"/>
  <c r="H141" i="1"/>
  <c r="I139" i="1"/>
  <c r="I141" i="1" s="1"/>
  <c r="I161" i="1"/>
  <c r="I162" i="1" s="1"/>
  <c r="H168" i="1"/>
  <c r="I166" i="1"/>
  <c r="I168" i="1" s="1"/>
  <c r="H30" i="1"/>
  <c r="I48" i="1" s="1"/>
  <c r="I130" i="1"/>
  <c r="I54" i="1"/>
  <c r="I111" i="1"/>
  <c r="I29" i="1"/>
  <c r="I69" i="1"/>
  <c r="I76" i="1"/>
  <c r="I136" i="1" l="1"/>
  <c r="I142" i="1" s="1"/>
  <c r="I170" i="1"/>
  <c r="I155" i="1"/>
  <c r="I169" i="1" s="1"/>
  <c r="I95" i="1"/>
  <c r="I59" i="1"/>
  <c r="I77" i="1" s="1"/>
  <c r="I78" i="1"/>
  <c r="I143" i="1"/>
  <c r="I113" i="1"/>
  <c r="I30" i="1"/>
  <c r="I47" i="1" s="1"/>
  <c r="I112" i="1"/>
  <c r="I182" i="1" l="1"/>
  <c r="C6" i="1" s="1"/>
  <c r="I183" i="1"/>
  <c r="B6" i="1" s="1"/>
  <c r="E6" i="1" l="1"/>
</calcChain>
</file>

<file path=xl/sharedStrings.xml><?xml version="1.0" encoding="utf-8"?>
<sst xmlns="http://schemas.openxmlformats.org/spreadsheetml/2006/main" count="381" uniqueCount="268">
  <si>
    <t xml:space="preserve">Agency Representative Sign-off: </t>
  </si>
  <si>
    <t xml:space="preserve">Agency Executive Sign-off: </t>
  </si>
  <si>
    <t>Points Applicable</t>
  </si>
  <si>
    <t>Points Earned</t>
  </si>
  <si>
    <t>Score</t>
  </si>
  <si>
    <t>Instructions:</t>
  </si>
  <si>
    <t>Scoring:</t>
  </si>
  <si>
    <t>Contact GreenGov:</t>
  </si>
  <si>
    <t>I</t>
  </si>
  <si>
    <t>Benchmarking and Evaluation</t>
  </si>
  <si>
    <t>Facility Benchmarking</t>
  </si>
  <si>
    <t>Yes</t>
  </si>
  <si>
    <t>No</t>
  </si>
  <si>
    <t>N/A</t>
  </si>
  <si>
    <t>Points Value</t>
  </si>
  <si>
    <r>
      <t>Maintained an inventory of all owned and leased b</t>
    </r>
    <r>
      <rPr>
        <sz val="11"/>
        <rFont val="Calibri"/>
        <family val="2"/>
        <scheme val="minor"/>
      </rPr>
      <t>uildings and</t>
    </r>
    <r>
      <rPr>
        <sz val="11"/>
        <color theme="1"/>
        <rFont val="Calibri"/>
        <family val="2"/>
        <scheme val="minor"/>
      </rPr>
      <t xml:space="preserve"> square footage </t>
    </r>
    <r>
      <rPr>
        <sz val="11"/>
        <rFont val="Calibri"/>
        <family val="2"/>
        <scheme val="minor"/>
      </rPr>
      <t>figures for use in DG</t>
    </r>
    <r>
      <rPr>
        <sz val="11"/>
        <color theme="1"/>
        <rFont val="Calibri"/>
        <family val="2"/>
        <scheme val="minor"/>
      </rPr>
      <t>S TRIRIGA &amp; EnergyCAP systems?</t>
    </r>
    <r>
      <rPr>
        <sz val="11"/>
        <rFont val="Calibri"/>
        <family val="2"/>
        <scheme val="minor"/>
      </rPr>
      <t xml:space="preserve"> </t>
    </r>
  </si>
  <si>
    <t>Utilized EnergyCAP for the evaluation of utility bills regarding consumption trends, usage spikes, billing anomalies and established reduction targets for continued energy savings?</t>
  </si>
  <si>
    <t>Established an Executive-level energy portfolio report for your agency's facilities through the EnergyCAP System?</t>
  </si>
  <si>
    <t xml:space="preserve">Points Total </t>
  </si>
  <si>
    <t>Transportation Benchmarking</t>
  </si>
  <si>
    <t xml:space="preserve">Evaluated passenger vehicle assignments to identify ideal locations for the delivery of EV charging station projects as part of a high-efficiency vehicle fleet plan? </t>
  </si>
  <si>
    <t>Utilized vehicle telematic systems to accurately track performance figures of your entire traveling fleet?</t>
  </si>
  <si>
    <t>Products and Materials</t>
  </si>
  <si>
    <t>II</t>
  </si>
  <si>
    <t>Buildings and Structures</t>
  </si>
  <si>
    <t>Operations and Maintenance</t>
  </si>
  <si>
    <t>Completed annual inspections of building systems, components and envelope to take advantage of equipment warranty periods and/or facility maintenance contracts?</t>
  </si>
  <si>
    <t>Installed light fixture dimmers, occupancy/motion sensors and timers to reduce energy consumption (though partnership with DGS or other)?</t>
  </si>
  <si>
    <t>Inspected entry doors and windows for proper closing and sealing and ensured proper use and function to reduce energy loss?</t>
  </si>
  <si>
    <r>
      <t xml:space="preserve">Utilized Infrared Scanning (IR) for the identification of insufficient insulation, moisture infiltration and electrical anomalies in </t>
    </r>
    <r>
      <rPr>
        <b/>
        <sz val="11"/>
        <color theme="1"/>
        <rFont val="Calibri"/>
        <family val="2"/>
        <scheme val="minor"/>
      </rPr>
      <t>at least 1</t>
    </r>
    <r>
      <rPr>
        <sz val="11"/>
        <color theme="1"/>
        <rFont val="Calibri"/>
        <family val="2"/>
        <scheme val="minor"/>
      </rPr>
      <t xml:space="preserve"> facility?</t>
    </r>
  </si>
  <si>
    <r>
      <t xml:space="preserve">Utilized Infrared Scanning (IR) for the identification of insufficient insulation, moisture infiltration and electrical anomalies in </t>
    </r>
    <r>
      <rPr>
        <b/>
        <sz val="11"/>
        <rFont val="Calibri"/>
        <family val="2"/>
        <scheme val="minor"/>
      </rPr>
      <t>more than 1</t>
    </r>
    <r>
      <rPr>
        <sz val="11"/>
        <color theme="1"/>
        <rFont val="Calibri"/>
        <family val="2"/>
        <scheme val="minor"/>
      </rPr>
      <t xml:space="preserve"> facility?</t>
    </r>
  </si>
  <si>
    <t>Performed commissioning or recommissioning of building operational systems to maintain peak efficiency, air quality, thermal comfort and interior acoustics?</t>
  </si>
  <si>
    <t>Building Systems Efficiency</t>
  </si>
  <si>
    <t>Optimized building automation systems for energy efficiency consistent with building occupancy in all facilities?</t>
  </si>
  <si>
    <t>Installed programmable thermostats and system meters to reduce energy consumption?</t>
  </si>
  <si>
    <t>Installed high-efficiency HVAC systems and/or those that utilize geothermal and energy recovery components?</t>
  </si>
  <si>
    <t>High-Performance Buildings</t>
  </si>
  <si>
    <t>Achieved a measurable 10% reduction in energy consumption over ANSI/ASHRAE/IES Standard 90.1.2016 for any project (and/or achieved certification(s) including LEED, EnergyStar, etc.)?</t>
  </si>
  <si>
    <t xml:space="preserve">Total Points Earned for Buildings and Structures (II) </t>
  </si>
  <si>
    <t xml:space="preserve">Total Points Available for Buildings and Structures (II) </t>
  </si>
  <si>
    <t>III</t>
  </si>
  <si>
    <t>Transportation</t>
  </si>
  <si>
    <t xml:space="preserve">Utilized vehicle telematic systems to accurately track maintenance, consumption and use figures for your fleet? </t>
  </si>
  <si>
    <t>Vehicle Efficiency (utilization of EV's and PHEV's)</t>
  </si>
  <si>
    <r>
      <t xml:space="preserve">Installed electric vehicle charging stations in </t>
    </r>
    <r>
      <rPr>
        <b/>
        <sz val="11"/>
        <color theme="1"/>
        <rFont val="Calibri"/>
        <family val="2"/>
        <scheme val="minor"/>
      </rPr>
      <t>at least 1</t>
    </r>
    <r>
      <rPr>
        <sz val="11"/>
        <color theme="1"/>
        <rFont val="Calibri"/>
        <family val="2"/>
        <scheme val="minor"/>
      </rPr>
      <t xml:space="preserve"> location to support your high-efficiency vehicle fleet plan? </t>
    </r>
  </si>
  <si>
    <r>
      <t xml:space="preserve">Installed </t>
    </r>
    <r>
      <rPr>
        <b/>
        <sz val="11"/>
        <color theme="1"/>
        <rFont val="Calibri"/>
        <family val="2"/>
        <scheme val="minor"/>
      </rPr>
      <t>50% additional</t>
    </r>
    <r>
      <rPr>
        <sz val="11"/>
        <color theme="1"/>
        <rFont val="Calibri"/>
        <family val="2"/>
        <scheme val="minor"/>
      </rPr>
      <t xml:space="preserve"> electric vehicle charging stations to support your high-efficiency vehicle fleet plan (or enough to support 25% of your total passenger fleet)?</t>
    </r>
    <r>
      <rPr>
        <sz val="11"/>
        <color rgb="FFFF0000"/>
        <rFont val="Calibri"/>
        <family val="2"/>
        <scheme val="minor"/>
      </rPr>
      <t xml:space="preserve"> </t>
    </r>
  </si>
  <si>
    <r>
      <t xml:space="preserve">Purchased </t>
    </r>
    <r>
      <rPr>
        <b/>
        <sz val="11"/>
        <color theme="1"/>
        <rFont val="Calibri"/>
        <family val="2"/>
        <scheme val="minor"/>
      </rPr>
      <t>at least 1</t>
    </r>
    <r>
      <rPr>
        <sz val="11"/>
        <color theme="1"/>
        <rFont val="Calibri"/>
        <family val="2"/>
        <scheme val="minor"/>
      </rPr>
      <t xml:space="preserve"> battery electric and/or plug-in hybrid electric vehicle?</t>
    </r>
  </si>
  <si>
    <r>
      <t xml:space="preserve">Purchased </t>
    </r>
    <r>
      <rPr>
        <b/>
        <sz val="11"/>
        <rFont val="Calibri"/>
        <family val="2"/>
        <scheme val="minor"/>
      </rPr>
      <t>50% additional</t>
    </r>
    <r>
      <rPr>
        <sz val="11"/>
        <rFont val="Calibri"/>
        <family val="2"/>
        <scheme val="minor"/>
      </rPr>
      <t xml:space="preserve"> battery electric and/or plug-in electric hybrid vehicles (or met 25% of your total passenger fleet)?</t>
    </r>
  </si>
  <si>
    <r>
      <t xml:space="preserve">Downsized </t>
    </r>
    <r>
      <rPr>
        <b/>
        <sz val="11"/>
        <color theme="1"/>
        <rFont val="Calibri"/>
        <family val="2"/>
        <scheme val="minor"/>
      </rPr>
      <t>at least 1</t>
    </r>
    <r>
      <rPr>
        <sz val="11"/>
        <color theme="1"/>
        <rFont val="Calibri"/>
        <family val="2"/>
        <scheme val="minor"/>
      </rPr>
      <t xml:space="preserve"> fleet vehicle with a smaller and/or more efficient vehicle for the work task?</t>
    </r>
  </si>
  <si>
    <r>
      <rPr>
        <b/>
        <sz val="11"/>
        <color theme="1"/>
        <rFont val="Calibri"/>
        <family val="2"/>
        <scheme val="minor"/>
      </rPr>
      <t>Permanently</t>
    </r>
    <r>
      <rPr>
        <sz val="11"/>
        <color theme="1"/>
        <rFont val="Calibri"/>
        <family val="2"/>
        <scheme val="minor"/>
      </rPr>
      <t xml:space="preserve"> returned a vehicle(s) to DGS Bureau of Vehicle Management resulting in a smaller, therefore more efficient overall fleet? (turned in fixed asset tag)</t>
    </r>
  </si>
  <si>
    <t xml:space="preserve">Total Points Earned for Transportation (III) </t>
  </si>
  <si>
    <t xml:space="preserve">Total Points Available for Transportation (III) </t>
  </si>
  <si>
    <t>IV</t>
  </si>
  <si>
    <t>Procurement</t>
  </si>
  <si>
    <t>10  A</t>
  </si>
  <si>
    <t xml:space="preserve">Procured environmentally preferred and sustainable products and equipment? </t>
  </si>
  <si>
    <t>10  B</t>
  </si>
  <si>
    <r>
      <t xml:space="preserve">Purchased or utilized a </t>
    </r>
    <r>
      <rPr>
        <b/>
        <sz val="11"/>
        <rFont val="Calibri"/>
        <family val="2"/>
        <scheme val="minor"/>
      </rPr>
      <t>new</t>
    </r>
    <r>
      <rPr>
        <sz val="11"/>
        <rFont val="Calibri"/>
        <family val="2"/>
        <scheme val="minor"/>
      </rPr>
      <t xml:space="preserve"> environmentally preferred and/or sustainable product or equipment not previously procured for use by your agency?</t>
    </r>
  </si>
  <si>
    <t>Recycling</t>
  </si>
  <si>
    <t>11  A</t>
  </si>
  <si>
    <r>
      <t>Collected and processed</t>
    </r>
    <r>
      <rPr>
        <b/>
        <sz val="11"/>
        <color theme="1"/>
        <rFont val="Calibri"/>
        <family val="2"/>
        <scheme val="minor"/>
      </rPr>
      <t xml:space="preserve"> new</t>
    </r>
    <r>
      <rPr>
        <sz val="11"/>
        <color theme="1"/>
        <rFont val="Calibri"/>
        <family val="2"/>
        <scheme val="minor"/>
      </rPr>
      <t xml:space="preserve"> recyclable material(s) in an effort to move toward </t>
    </r>
    <r>
      <rPr>
        <b/>
        <sz val="11"/>
        <color theme="1"/>
        <rFont val="Calibri"/>
        <family val="2"/>
        <scheme val="minor"/>
      </rPr>
      <t>zero waste</t>
    </r>
    <r>
      <rPr>
        <sz val="11"/>
        <color theme="1"/>
        <rFont val="Calibri"/>
        <family val="2"/>
        <scheme val="minor"/>
      </rPr>
      <t xml:space="preserve"> facilities?</t>
    </r>
  </si>
  <si>
    <t>11  B</t>
  </si>
  <si>
    <t>Established or participated in a recycling program?</t>
  </si>
  <si>
    <t>11  C</t>
  </si>
  <si>
    <t>Established or participated in a recycling program that incorporates organic and food waste materials?</t>
  </si>
  <si>
    <t>Cleaning</t>
  </si>
  <si>
    <t>12  A</t>
  </si>
  <si>
    <t>12  B</t>
  </si>
  <si>
    <t xml:space="preserve">Total Points Earned for Products and Materials (IV) </t>
  </si>
  <si>
    <t xml:space="preserve">Total Points Available for Products and Materials (IV) </t>
  </si>
  <si>
    <t>V</t>
  </si>
  <si>
    <t>Culture</t>
  </si>
  <si>
    <t xml:space="preserve">Employee Engagement </t>
  </si>
  <si>
    <t>13  A</t>
  </si>
  <si>
    <t>13  B</t>
  </si>
  <si>
    <t>13  C</t>
  </si>
  <si>
    <t>13  D</t>
  </si>
  <si>
    <t>13  E</t>
  </si>
  <si>
    <t xml:space="preserve">Educated and/or provided tools to employees for the evaluation of business travel carbon footprint generated through all forms of transportation including multimodal (bus, train, air, etc.)? </t>
  </si>
  <si>
    <t>13  F</t>
  </si>
  <si>
    <t>Promoted alternative commuting options including mass transit, carpooling and walking &amp; biking (could include building occupant surveys on commuting practices to enhance existing programs)?</t>
  </si>
  <si>
    <t>13  G</t>
  </si>
  <si>
    <t>Fostered interest in sustainability, reduction and recycling with employees through sponsorship of programs, initiatives and events?</t>
  </si>
  <si>
    <t>13  H</t>
  </si>
  <si>
    <t>13  I</t>
  </si>
  <si>
    <t>Established or participated in a litter reduction plan, initiative or survey?</t>
  </si>
  <si>
    <t>13  J</t>
  </si>
  <si>
    <t>Established and supported an employee award and/or incentive program for participation in sustainability?</t>
  </si>
  <si>
    <t>13  K</t>
  </si>
  <si>
    <t>Solicited employee feedback in regard to occupant comfort and perceived performance of building systems within their space?</t>
  </si>
  <si>
    <t>13  L</t>
  </si>
  <si>
    <t>Promoted the use of stairs instead of elevators wherever possible for energy conservation?</t>
  </si>
  <si>
    <t>13  M</t>
  </si>
  <si>
    <t>13  N</t>
  </si>
  <si>
    <t>Promoted waste reduction measures (such as; use of coffee mugs, utensils instead of disposable products)?</t>
  </si>
  <si>
    <t>13  O</t>
  </si>
  <si>
    <t>Promoted energy-saving measures (such as; turning off lights when not needed, HVAC setbacks)?</t>
  </si>
  <si>
    <t>13  P</t>
  </si>
  <si>
    <t>Promoted water saving measures (such as; water bottle filling stations and low-flow fixtures)?</t>
  </si>
  <si>
    <t>13  Q</t>
  </si>
  <si>
    <t>13  R</t>
  </si>
  <si>
    <t>Public Engagement</t>
  </si>
  <si>
    <t>14  A</t>
  </si>
  <si>
    <t>14  B</t>
  </si>
  <si>
    <r>
      <t xml:space="preserve">Integrated a </t>
    </r>
    <r>
      <rPr>
        <b/>
        <sz val="11"/>
        <rFont val="Calibri"/>
        <family val="2"/>
        <scheme val="minor"/>
      </rPr>
      <t>new</t>
    </r>
    <r>
      <rPr>
        <sz val="11"/>
        <rFont val="Calibri"/>
        <family val="2"/>
        <scheme val="minor"/>
      </rPr>
      <t xml:space="preserve"> sustainability policy and/or practice within operations with the public and/or outside business partners?</t>
    </r>
  </si>
  <si>
    <t>14  C</t>
  </si>
  <si>
    <t xml:space="preserve">Total Points Earned for Culture (V) </t>
  </si>
  <si>
    <t xml:space="preserve">Total Points Available for Culture (V) </t>
  </si>
  <si>
    <t>VI</t>
  </si>
  <si>
    <t>15  A</t>
  </si>
  <si>
    <t>16  A</t>
  </si>
  <si>
    <t>16  B</t>
  </si>
  <si>
    <t>Resilience</t>
  </si>
  <si>
    <t>17  A</t>
  </si>
  <si>
    <t>Established and/or maintained periodic inspections and testing on back-up generators, UPS units and other critical infrastructure such as network and communications equipment?</t>
  </si>
  <si>
    <t>Participated in storm water projects or partnerships with municipalities or outside partners to reduce and alleviate storm water impacts?</t>
  </si>
  <si>
    <t>Identified properties utilized by your organization that are located within a flood plain, established protocols for a flood event and ensured that critical infrastructure &amp; systems are out of flood-prone areas?</t>
  </si>
  <si>
    <t>18  A</t>
  </si>
  <si>
    <t>Prepared and practiced Continuity of Operations Plans (COOP) to enhance readiness and ensure continued operations of your agency?</t>
  </si>
  <si>
    <t xml:space="preserve">Partnered with lead agencies on the development, awareness and implementation of solutions to health, natural disaster and environmental threats? </t>
  </si>
  <si>
    <t xml:space="preserve">Overall Total Points Earned  </t>
  </si>
  <si>
    <t xml:space="preserve">Overall Total Points Available  </t>
  </si>
  <si>
    <t>15  B</t>
  </si>
  <si>
    <t>15  C</t>
  </si>
  <si>
    <t>15  D</t>
  </si>
  <si>
    <t>15  E</t>
  </si>
  <si>
    <t>15  F</t>
  </si>
  <si>
    <t>15  G</t>
  </si>
  <si>
    <t>Evaluated opportunities to enhance storm water management programs for increases in water quality, water resource management and infrastructure preservation (e.g., overflow vaults &amp; tanks, snow melt systems)?</t>
  </si>
  <si>
    <t xml:space="preserve">Developed, implemented, and maintained a comprehensive list of environmentally preferred and sustainable products and equipment procured by your agency (i.e. EnergyStar, FSC Certified, GreenGuard, GreenSeal, USDA Bio-Preferred, EPEAT, WaterSense or other)? </t>
  </si>
  <si>
    <t>Developed, implemented, and maintained policy measures and business procedures for the reduction of Vehicle Miles Traveled (VMT) for items such as in-person meetings and other employee interactions?</t>
  </si>
  <si>
    <t>Developed, implemented, and maintained green cleaning policies and services within leased space?</t>
  </si>
  <si>
    <t>Developed, implemented, and maintained a Sustainability Communications Plan for the continued messaging of sustainability policies, practices and initiatives throughout your organization?</t>
  </si>
  <si>
    <t>Developed, implemented, and maintained a paper usage reduction policy (such as; print what is needed, print both sides, print black &amp; white, track printing by employee)?</t>
  </si>
  <si>
    <t>Developed, implemented, and maintained programs, events and press to engage and educate the public in sustainability initiatives and actions?</t>
  </si>
  <si>
    <r>
      <t>Developed, implemented, and maintained a sustainability policy and/or practice</t>
    </r>
    <r>
      <rPr>
        <b/>
        <sz val="11"/>
        <rFont val="Calibri"/>
        <family val="2"/>
        <scheme val="minor"/>
      </rPr>
      <t xml:space="preserve"> plan</t>
    </r>
    <r>
      <rPr>
        <sz val="11"/>
        <rFont val="Calibri"/>
        <family val="2"/>
        <scheme val="minor"/>
      </rPr>
      <t xml:space="preserve"> within operations with the public and/or outside business partners?</t>
    </r>
  </si>
  <si>
    <t xml:space="preserve">Developed, implemented, and maintained plans and procedures and identified contracts for the procurement of goods and services for COOP and/or natural disaster events? </t>
  </si>
  <si>
    <t>Developed, implemented, and maintained a COOP Communications &amp; Training Plan for the continued messaging and implementation of COOP policies, practices and initiatives throughout your organization?</t>
  </si>
  <si>
    <t>Developed, implemented, and maintained a Recycling Communications Plan for the continued messaging of recycling policies, practices and initiatives throughout your organization?</t>
  </si>
  <si>
    <t>15  H</t>
  </si>
  <si>
    <t>18  B</t>
  </si>
  <si>
    <t>18  C</t>
  </si>
  <si>
    <t>18  D</t>
  </si>
  <si>
    <t>13  S</t>
  </si>
  <si>
    <t>Developed, implemented, and maintained a public-facing Sustainability Webpage for your agency that showcases your actions, efforts, plans and successes in relation to the UN Sustainable Development Goals?</t>
  </si>
  <si>
    <t>Developed, implemented, and maintained green cleaning policies and services within Commonwealth-owned space, including environmentally preferred products, integrated pest management, etc.?</t>
  </si>
  <si>
    <t>Developed, implemented, and maintained maintenance plans and/or contracts for your facilities to ensure peak operations (Ex: General Services Administration Public Building Maintenance Standards)?</t>
  </si>
  <si>
    <r>
      <t xml:space="preserve">Partnered with Capital Programs for the planning and/or delivery of a Sustainable high-performance new construction and/or facility renovation project with performance that </t>
    </r>
    <r>
      <rPr>
        <b/>
        <sz val="11"/>
        <color theme="1"/>
        <rFont val="Calibri"/>
        <family val="2"/>
        <scheme val="minor"/>
      </rPr>
      <t>exceeds</t>
    </r>
    <r>
      <rPr>
        <sz val="11"/>
        <color theme="1"/>
        <rFont val="Calibri"/>
        <family val="2"/>
        <scheme val="minor"/>
      </rPr>
      <t xml:space="preserve"> ANSI/ASHRAE/IES Standard 90.1.2016?</t>
    </r>
  </si>
  <si>
    <t>Resources:</t>
  </si>
  <si>
    <t>Incorporated high-performance building designs, techniques and materials into the design of a facility project?</t>
  </si>
  <si>
    <t>GreenGov Checklist submissions - All Agency past years</t>
  </si>
  <si>
    <r>
      <t xml:space="preserve">Worked with a Lessor to establish a utility bill tracking program for </t>
    </r>
    <r>
      <rPr>
        <b/>
        <sz val="11"/>
        <color theme="1"/>
        <rFont val="Calibri"/>
        <family val="2"/>
        <scheme val="minor"/>
      </rPr>
      <t>at least 1</t>
    </r>
    <r>
      <rPr>
        <sz val="11"/>
        <color theme="1"/>
        <rFont val="Calibri"/>
        <family val="2"/>
        <scheme val="minor"/>
      </rPr>
      <t xml:space="preserve"> facility that does not meet the 20k square foot and greater office space threshold for the High-Performance Lease Program?</t>
    </r>
  </si>
  <si>
    <r>
      <t xml:space="preserve">Utilized the DGS Consulting Services ITQ 4400007410 to procure </t>
    </r>
    <r>
      <rPr>
        <b/>
        <sz val="11"/>
        <color theme="1"/>
        <rFont val="Calibri"/>
        <family val="2"/>
        <scheme val="minor"/>
      </rPr>
      <t xml:space="preserve">at least </t>
    </r>
    <r>
      <rPr>
        <sz val="11"/>
        <color theme="1"/>
        <rFont val="Calibri"/>
        <family val="2"/>
        <scheme val="minor"/>
      </rPr>
      <t>1 ASHRAE Energy Audit and/or EnergyStar Building Certification within a facility owned or leased by your Agency?</t>
    </r>
  </si>
  <si>
    <r>
      <t xml:space="preserve">Accepted an investment-grade audit as part of a </t>
    </r>
    <r>
      <rPr>
        <b/>
        <sz val="11"/>
        <color theme="1"/>
        <rFont val="Calibri"/>
        <family val="2"/>
        <scheme val="minor"/>
      </rPr>
      <t>new</t>
    </r>
    <r>
      <rPr>
        <sz val="11"/>
        <color theme="1"/>
        <rFont val="Calibri"/>
        <family val="2"/>
        <scheme val="minor"/>
      </rPr>
      <t xml:space="preserve"> Guaranteed Energy Savings Act (GESA) contract with DGS for improving building system efficiency? </t>
    </r>
  </si>
  <si>
    <r>
      <t xml:space="preserve">Developed a written plan for the integration of energy resiliency components within </t>
    </r>
    <r>
      <rPr>
        <b/>
        <sz val="11"/>
        <color theme="1"/>
        <rFont val="Calibri"/>
        <family val="2"/>
        <scheme val="minor"/>
      </rPr>
      <t>at least 1</t>
    </r>
    <r>
      <rPr>
        <sz val="11"/>
        <color theme="1"/>
        <rFont val="Calibri"/>
        <family val="2"/>
        <scheme val="minor"/>
      </rPr>
      <t xml:space="preserve"> facility including, but not limited to; battery storage, solar-ready construction, microgrid or other renewable energy equipment?</t>
    </r>
  </si>
  <si>
    <r>
      <t xml:space="preserve">Completed energy resiliency components within </t>
    </r>
    <r>
      <rPr>
        <b/>
        <sz val="11"/>
        <color theme="1"/>
        <rFont val="Calibri"/>
        <family val="2"/>
        <scheme val="minor"/>
      </rPr>
      <t>at least 1</t>
    </r>
    <r>
      <rPr>
        <sz val="11"/>
        <color theme="1"/>
        <rFont val="Calibri"/>
        <family val="2"/>
        <scheme val="minor"/>
      </rPr>
      <t xml:space="preserve"> facility including, but not limited to; battery storage, solar-ready construction, microgrid or other renewable energy equipment?</t>
    </r>
  </si>
  <si>
    <r>
      <t xml:space="preserve">Developed, implemented, and maintained a telework plan for </t>
    </r>
    <r>
      <rPr>
        <b/>
        <sz val="11"/>
        <rFont val="Calibri"/>
        <family val="2"/>
        <scheme val="minor"/>
      </rPr>
      <t>all employees</t>
    </r>
    <r>
      <rPr>
        <sz val="11"/>
        <rFont val="Calibri"/>
        <family val="2"/>
        <scheme val="minor"/>
      </rPr>
      <t xml:space="preserve"> in the event of health, natural disaster and environmental threats?</t>
    </r>
  </si>
  <si>
    <t>Developed, implemented, and maintained executive-level fleet reports including, classification, mileage, consumption, emission and costs for the purposes of Vehicle Miles Traveled (VMT) reduction and fuel economy improvements?</t>
  </si>
  <si>
    <t>Developed, implemented, and maintained a high-efficiency vehicle plan including battery electric and/or plug-in hybrid vehicles and supporting infrastructure (charging stations) to achieve the 25% fleet EV goal?</t>
  </si>
  <si>
    <r>
      <rPr>
        <b/>
        <sz val="11"/>
        <color theme="1"/>
        <rFont val="Calibri"/>
        <family val="2"/>
        <scheme val="minor"/>
      </rPr>
      <t>Always</t>
    </r>
    <r>
      <rPr>
        <sz val="11"/>
        <color theme="1"/>
        <rFont val="Calibri"/>
        <family val="2"/>
        <scheme val="minor"/>
      </rPr>
      <t xml:space="preserve"> procured and utilized the most efficient light, medium and heavy-duty vehicles for the operational need or work task as part of your high-efficiency vehicle fleet plan?</t>
    </r>
  </si>
  <si>
    <t>GreenGov Sustainability Team Development Workbook</t>
  </si>
  <si>
    <t>GreenGov Energy Management System (EnMS) Template</t>
  </si>
  <si>
    <t>GreenGov Sustainable Buildings Training Modules</t>
  </si>
  <si>
    <t>Reduced Vehicle Miles Traveled (VMT) through the use of Microsoft Teams conferencing and remote classroom training options?</t>
  </si>
  <si>
    <r>
      <t xml:space="preserve">Upgraded </t>
    </r>
    <r>
      <rPr>
        <b/>
        <sz val="11"/>
        <color theme="1"/>
        <rFont val="Calibri"/>
        <family val="2"/>
        <scheme val="minor"/>
      </rPr>
      <t>50</t>
    </r>
    <r>
      <rPr>
        <b/>
        <sz val="11"/>
        <rFont val="Calibri"/>
        <family val="2"/>
        <scheme val="minor"/>
      </rPr>
      <t>%</t>
    </r>
    <r>
      <rPr>
        <b/>
        <sz val="11"/>
        <color theme="1"/>
        <rFont val="Calibri"/>
        <family val="2"/>
        <scheme val="minor"/>
      </rPr>
      <t xml:space="preserve"> or greater</t>
    </r>
    <r>
      <rPr>
        <sz val="11"/>
        <color theme="1"/>
        <rFont val="Calibri"/>
        <family val="2"/>
        <scheme val="minor"/>
      </rPr>
      <t xml:space="preserve"> of lighting and fixtures to LED within all facilities? </t>
    </r>
  </si>
  <si>
    <t>Applied for Act 129, Tier 2 Alternative Energy Credits (AECs), Federal Tax Credits or other energy conservation or sustainability incentive program rebates?</t>
  </si>
  <si>
    <t>Participated in public utility program(s) that reduce demand on the electrical supply grid?</t>
  </si>
  <si>
    <t>19  A</t>
  </si>
  <si>
    <t>Renewable Energy, Energy Management &amp; Demand Response Programs</t>
  </si>
  <si>
    <t>VII</t>
  </si>
  <si>
    <t>19  B</t>
  </si>
  <si>
    <t>Bonus Points!</t>
  </si>
  <si>
    <t>Bonus Section</t>
  </si>
  <si>
    <t>Developed, implemented, and maintained home-headquarter and telework options for staff that result in permanent reductions in carbon footprint associated with travel?</t>
  </si>
  <si>
    <t>Purchased alternative fuel medium and/or heavy-duty vehicles and/or alternative fuel technology within your fleet, such as eclectic, hydrogen, CNG, LNG, LPG?</t>
  </si>
  <si>
    <t xml:space="preserve">Total Points Earned for Benchmarking and Evaluation (I) </t>
  </si>
  <si>
    <t xml:space="preserve">Total Points Available for Benchmarking and Evaluation (I) </t>
  </si>
  <si>
    <t xml:space="preserve">Total points earned for Resilience (VI) </t>
  </si>
  <si>
    <t xml:space="preserve">Total points available for Resilience (VI) </t>
  </si>
  <si>
    <t xml:space="preserve">Total bonus points earned (VII) </t>
  </si>
  <si>
    <t xml:space="preserve">Total bonus points available (VII) </t>
  </si>
  <si>
    <t>Bonus Points</t>
  </si>
  <si>
    <t>Converted appliances and/or equipment from fossil fuel to higher efficiency electric units (Ex. heat pump HVAC systems &amp; water heaters)?</t>
  </si>
  <si>
    <t>9  H</t>
  </si>
  <si>
    <t>9  G</t>
  </si>
  <si>
    <t>9  F</t>
  </si>
  <si>
    <t>9  E</t>
  </si>
  <si>
    <t>9  D</t>
  </si>
  <si>
    <t>9  C</t>
  </si>
  <si>
    <t>9  B</t>
  </si>
  <si>
    <t>9  A</t>
  </si>
  <si>
    <t>8  B</t>
  </si>
  <si>
    <t>8  A</t>
  </si>
  <si>
    <t>7  D</t>
  </si>
  <si>
    <t>7  C</t>
  </si>
  <si>
    <t>7  B</t>
  </si>
  <si>
    <t>7  A</t>
  </si>
  <si>
    <t>6  H</t>
  </si>
  <si>
    <t>6  G</t>
  </si>
  <si>
    <t>6  F</t>
  </si>
  <si>
    <t>6  E</t>
  </si>
  <si>
    <t>6  D</t>
  </si>
  <si>
    <t>6  C</t>
  </si>
  <si>
    <t>6  B</t>
  </si>
  <si>
    <t>6  A</t>
  </si>
  <si>
    <t>5  A</t>
  </si>
  <si>
    <t>5  B</t>
  </si>
  <si>
    <t>5  C</t>
  </si>
  <si>
    <t>5  D</t>
  </si>
  <si>
    <t>5  E</t>
  </si>
  <si>
    <t>5  F</t>
  </si>
  <si>
    <t>5  G</t>
  </si>
  <si>
    <t>4  F</t>
  </si>
  <si>
    <t>4  E</t>
  </si>
  <si>
    <t>4  D</t>
  </si>
  <si>
    <t>4  C</t>
  </si>
  <si>
    <t>4  B</t>
  </si>
  <si>
    <t>4  A</t>
  </si>
  <si>
    <t>3  A</t>
  </si>
  <si>
    <t>2  C</t>
  </si>
  <si>
    <t>2  B</t>
  </si>
  <si>
    <t>2  A</t>
  </si>
  <si>
    <t>1  I</t>
  </si>
  <si>
    <t>1  H</t>
  </si>
  <si>
    <t>1  G</t>
  </si>
  <si>
    <t>1  F</t>
  </si>
  <si>
    <t>1  E</t>
  </si>
  <si>
    <t>1  D</t>
  </si>
  <si>
    <t>1  C</t>
  </si>
  <si>
    <t>1  B</t>
  </si>
  <si>
    <t>1  A</t>
  </si>
  <si>
    <t>Sustainability in Leased Space Exhibit</t>
  </si>
  <si>
    <t>19  C</t>
  </si>
  <si>
    <r>
      <rPr>
        <b/>
        <sz val="11"/>
        <color rgb="FFC00000"/>
        <rFont val="Calibri"/>
        <family val="2"/>
        <scheme val="minor"/>
      </rPr>
      <t>Special Measure - Any Category!</t>
    </r>
    <r>
      <rPr>
        <sz val="11"/>
        <color rgb="FFC00000"/>
        <rFont val="Calibri"/>
        <family val="2"/>
        <scheme val="minor"/>
      </rPr>
      <t xml:space="preserve">
</t>
    </r>
    <r>
      <rPr>
        <sz val="11"/>
        <color theme="1"/>
        <rFont val="Calibri"/>
        <family val="2"/>
        <scheme val="minor"/>
      </rPr>
      <t>Have an idea for a new Checklist Measure that we haven't captured? Tell us about it - Please be brief!</t>
    </r>
  </si>
  <si>
    <t>Since July 2025, as an Agency have you…</t>
  </si>
  <si>
    <r>
      <t xml:space="preserve">Achieved an overall 3% reduction of energy consumption within the </t>
    </r>
    <r>
      <rPr>
        <b/>
        <sz val="11"/>
        <rFont val="Calibri"/>
        <family val="2"/>
        <scheme val="minor"/>
      </rPr>
      <t>past</t>
    </r>
    <r>
      <rPr>
        <sz val="11"/>
        <color theme="1"/>
        <rFont val="Calibri"/>
        <family val="2"/>
        <scheme val="minor"/>
      </rPr>
      <t xml:space="preserve"> Fiscal Year (</t>
    </r>
    <r>
      <rPr>
        <b/>
        <sz val="11"/>
        <color theme="1"/>
        <rFont val="Calibri"/>
        <family val="2"/>
        <scheme val="minor"/>
      </rPr>
      <t>2024-2025</t>
    </r>
    <r>
      <rPr>
        <sz val="11"/>
        <color theme="1"/>
        <rFont val="Calibri"/>
        <family val="2"/>
        <scheme val="minor"/>
      </rPr>
      <t xml:space="preserve"> through the participation in energy reduction programs and delivery of energy-saving projects?</t>
    </r>
  </si>
  <si>
    <r>
      <t xml:space="preserve">Partnered with GreenGov and filed for Federal Tax Credits for </t>
    </r>
    <r>
      <rPr>
        <b/>
        <sz val="11"/>
        <color theme="1"/>
        <rFont val="Calibri"/>
        <family val="2"/>
        <scheme val="minor"/>
      </rPr>
      <t>new</t>
    </r>
    <r>
      <rPr>
        <sz val="11"/>
        <color theme="1"/>
        <rFont val="Calibri"/>
        <family val="2"/>
        <scheme val="minor"/>
      </rPr>
      <t xml:space="preserve"> energy properties (Ex. Geothermal, energy storage) within </t>
    </r>
    <r>
      <rPr>
        <b/>
        <sz val="11"/>
        <color theme="1"/>
        <rFont val="Calibri"/>
        <family val="2"/>
        <scheme val="minor"/>
      </rPr>
      <t>at least 1</t>
    </r>
    <r>
      <rPr>
        <sz val="11"/>
        <color theme="1"/>
        <rFont val="Calibri"/>
        <family val="2"/>
        <scheme val="minor"/>
      </rPr>
      <t xml:space="preserve"> facility?</t>
    </r>
  </si>
  <si>
    <t>Developed, implemented, and maintained a space portfolio plan to identify opportunities for optimization of space (DGS Space Optimization and Utilization Project: SOUP), leading to cost, energy and carbon footprint savings?</t>
  </si>
  <si>
    <t xml:space="preserve">Utilized the EnergyCAP Program through the Commonwealth Utility Benchmarking Initiative (CUBI) and building square footage figures to establish a baseline Energy Use Intensity (EUI) for at least 1 facility? </t>
  </si>
  <si>
    <t>Project to Utilize Light and Solar Energy (PULSE) Press Release</t>
  </si>
  <si>
    <r>
      <t>Installed low flow plumbing fixtures in</t>
    </r>
    <r>
      <rPr>
        <b/>
        <sz val="11"/>
        <color theme="1"/>
        <rFont val="Calibri"/>
        <family val="2"/>
        <scheme val="minor"/>
      </rPr>
      <t xml:space="preserve"> at least 1</t>
    </r>
    <r>
      <rPr>
        <sz val="11"/>
        <color theme="1"/>
        <rFont val="Calibri"/>
        <family val="2"/>
        <scheme val="minor"/>
      </rPr>
      <t xml:space="preserve"> facility?</t>
    </r>
  </si>
  <si>
    <r>
      <t xml:space="preserve">Installed on-demand or heat-pump water heaters in </t>
    </r>
    <r>
      <rPr>
        <b/>
        <sz val="11"/>
        <color theme="1"/>
        <rFont val="Calibri"/>
        <family val="2"/>
        <scheme val="minor"/>
      </rPr>
      <t>at least 1</t>
    </r>
    <r>
      <rPr>
        <sz val="11"/>
        <color theme="1"/>
        <rFont val="Calibri"/>
        <family val="2"/>
        <scheme val="minor"/>
      </rPr>
      <t xml:space="preserve"> facility?</t>
    </r>
  </si>
  <si>
    <t>7  E</t>
  </si>
  <si>
    <t>Incorporated sustainability &amp; resiliency measures into a position description and/or considered sustainability &amp; resiliency measures within an internship position?</t>
  </si>
  <si>
    <t>Incorporated nature-based sustainability and resiliency measures into your facility projects (Ex: native trees &amp; landscapes, downlighting &amp; bird-safe windows, pollinator &amp; community gardens)?</t>
  </si>
  <si>
    <t xml:space="preserve">             GreenGov Agency Certification Checklist 
                     Fiscal Year 2025-2026 Reporting</t>
  </si>
  <si>
    <r>
      <t>Implemented a training and/or credential plan for</t>
    </r>
    <r>
      <rPr>
        <b/>
        <sz val="11"/>
        <color theme="1"/>
        <rFont val="Calibri"/>
        <family val="2"/>
        <scheme val="minor"/>
      </rPr>
      <t xml:space="preserve"> </t>
    </r>
    <r>
      <rPr>
        <sz val="11"/>
        <color theme="1"/>
        <rFont val="Calibri"/>
        <family val="2"/>
        <scheme val="minor"/>
      </rPr>
      <t>facility staff on building systems in which they oversee?</t>
    </r>
  </si>
  <si>
    <t xml:space="preserve">Trained facility staff on maintaining building systems at high-performance levels to ensure consistent operations including programs &amp; certifications (Ex: Building Operator Certification (BOC))? </t>
  </si>
  <si>
    <r>
      <t xml:space="preserve">Delivered an on-site renewable energy project on </t>
    </r>
    <r>
      <rPr>
        <b/>
        <sz val="11"/>
        <color theme="1"/>
        <rFont val="Calibri"/>
        <family val="2"/>
        <scheme val="minor"/>
      </rPr>
      <t xml:space="preserve">at least 1 </t>
    </r>
    <r>
      <rPr>
        <sz val="11"/>
        <color theme="1"/>
        <rFont val="Calibri"/>
        <family val="2"/>
        <scheme val="minor"/>
      </rPr>
      <t>non-PULSE (Project to Utilize Light and Solar Energy)</t>
    </r>
    <r>
      <rPr>
        <b/>
        <sz val="11"/>
        <color theme="1"/>
        <rFont val="Calibri"/>
        <family val="2"/>
        <scheme val="minor"/>
      </rPr>
      <t xml:space="preserve"> </t>
    </r>
    <r>
      <rPr>
        <sz val="11"/>
        <color theme="1"/>
        <rFont val="Calibri"/>
        <family val="2"/>
        <scheme val="minor"/>
      </rPr>
      <t>facility ?</t>
    </r>
  </si>
  <si>
    <t>Jawnt Press Release</t>
  </si>
  <si>
    <t>Pennsylvania Climate Training Modules</t>
  </si>
  <si>
    <r>
      <rPr>
        <sz val="11"/>
        <color theme="1"/>
        <rFont val="Calibri"/>
        <family val="2"/>
        <scheme val="minor"/>
      </rPr>
      <t xml:space="preserve">1. Review each measure and answer based upon actions of your Agency within the fiscal year of July 1, 2025 through June 30, 2026.        
2. As each measure is evaluated, begin with the following preface: "Since July 2025, as an Agency have you...".
3. The Checklist will automatically tally all points earned based upon measures applicable to your Agency.
4. Once completed, type in your Agency sign-offs above and save the document with your Agency name in the title.
5. Email the completed Checklist to: </t>
    </r>
    <r>
      <rPr>
        <b/>
        <u/>
        <sz val="11"/>
        <color rgb="FF002060"/>
        <rFont val="Calibri"/>
        <family val="2"/>
        <scheme val="minor"/>
      </rPr>
      <t>RA-EPGreenGov@pa.gov</t>
    </r>
    <r>
      <rPr>
        <sz val="11"/>
        <color theme="1"/>
        <rFont val="Calibri"/>
        <family val="2"/>
        <scheme val="minor"/>
      </rPr>
      <t xml:space="preserve">  by Friday, August 28, 2026.</t>
    </r>
  </si>
  <si>
    <r>
      <rPr>
        <sz val="11"/>
        <color theme="1"/>
        <rFont val="Calibri"/>
        <family val="2"/>
        <scheme val="minor"/>
      </rPr>
      <t xml:space="preserve">Implemented the GreenGov Energy Management System (EnMS) in at least 1 facility as part of the development of the facility's comprehensive energy evaluation and action plan? 
</t>
    </r>
    <r>
      <rPr>
        <b/>
        <sz val="11"/>
        <color theme="1"/>
        <rFont val="Calibri"/>
        <family val="2"/>
        <scheme val="minor"/>
      </rPr>
      <t xml:space="preserve">Link: </t>
    </r>
    <r>
      <rPr>
        <b/>
        <u/>
        <sz val="11"/>
        <color rgb="FF002060"/>
        <rFont val="Calibri"/>
        <family val="2"/>
        <scheme val="minor"/>
      </rPr>
      <t>GreenGov Energy Management System Template</t>
    </r>
  </si>
  <si>
    <r>
      <rPr>
        <sz val="11"/>
        <color theme="1"/>
        <rFont val="Calibri"/>
        <family val="2"/>
        <scheme val="minor"/>
      </rPr>
      <t xml:space="preserve">Encouraged all staff maintaining your facilities to take the GreenGov Sustainable Buildings training modules? 
</t>
    </r>
    <r>
      <rPr>
        <b/>
        <sz val="11"/>
        <color theme="1"/>
        <rFont val="Calibri"/>
        <family val="2"/>
        <scheme val="minor"/>
      </rPr>
      <t xml:space="preserve">Link: </t>
    </r>
    <r>
      <rPr>
        <b/>
        <u/>
        <sz val="11"/>
        <color rgb="FF002060"/>
        <rFont val="Calibri"/>
        <family val="2"/>
        <scheme val="minor"/>
      </rPr>
      <t>GreenGov Sustainable Buildings Training Modules</t>
    </r>
  </si>
  <si>
    <r>
      <t xml:space="preserve">Developed, implemented, and maintained an Agency Sustainability Team consistent with the requirements set forth within Management Directive 720.05, consisting of multiple disciplines and executive staff? 
</t>
    </r>
    <r>
      <rPr>
        <b/>
        <sz val="11"/>
        <color theme="1"/>
        <rFont val="Calibri"/>
        <family val="2"/>
        <scheme val="minor"/>
      </rPr>
      <t xml:space="preserve">Link: </t>
    </r>
    <r>
      <rPr>
        <b/>
        <u/>
        <sz val="11"/>
        <color rgb="FF002060"/>
        <rFont val="Calibri"/>
        <family val="2"/>
        <scheme val="minor"/>
      </rPr>
      <t>Sustainability Team Development Workbook</t>
    </r>
  </si>
  <si>
    <r>
      <t xml:space="preserve">Implemented a formal training program for staff to increase awareness and opportunities to lead-by-example in areas including: climate, energy and/or sustainability? </t>
    </r>
    <r>
      <rPr>
        <b/>
        <sz val="11"/>
        <color theme="1"/>
        <rFont val="Calibri"/>
        <family val="2"/>
        <scheme val="minor"/>
      </rPr>
      <t xml:space="preserve">Link: </t>
    </r>
    <r>
      <rPr>
        <b/>
        <u/>
        <sz val="11"/>
        <color rgb="FF002060"/>
        <rFont val="Calibri"/>
        <family val="2"/>
        <scheme val="minor"/>
      </rPr>
      <t>Pennsylvania Climate Training Modules</t>
    </r>
  </si>
  <si>
    <r>
      <rPr>
        <sz val="11"/>
        <color theme="1"/>
        <rFont val="Calibri"/>
        <family val="2"/>
        <scheme val="minor"/>
      </rPr>
      <t xml:space="preserve">Promoted commuter programs and/or incentives (such as Jawnt, CommutePA.org)? </t>
    </r>
    <r>
      <rPr>
        <b/>
        <sz val="11"/>
        <color theme="1"/>
        <rFont val="Calibri"/>
        <family val="2"/>
        <scheme val="minor"/>
      </rPr>
      <t xml:space="preserve">Link: </t>
    </r>
    <r>
      <rPr>
        <b/>
        <u/>
        <sz val="11"/>
        <color rgb="FF002060"/>
        <rFont val="Calibri"/>
        <family val="2"/>
        <scheme val="minor"/>
      </rPr>
      <t>Jawnt Press Release</t>
    </r>
  </si>
  <si>
    <r>
      <rPr>
        <sz val="11"/>
        <color theme="1"/>
        <rFont val="Calibri"/>
        <family val="2"/>
        <scheme val="minor"/>
      </rPr>
      <t xml:space="preserve">Participated in the High-Performance Lease Program through partnership with DGS Bureau of Real Estate, GreenGov and Lessor by conducting an energy audit and establishing energy efficiency goals in a lease facility?
</t>
    </r>
    <r>
      <rPr>
        <b/>
        <sz val="11"/>
        <color theme="1"/>
        <rFont val="Calibri"/>
        <family val="2"/>
        <scheme val="minor"/>
      </rPr>
      <t>Link:</t>
    </r>
    <r>
      <rPr>
        <sz val="11"/>
        <color theme="1"/>
        <rFont val="Calibri"/>
        <family val="2"/>
        <scheme val="minor"/>
      </rPr>
      <t xml:space="preserve"> </t>
    </r>
    <r>
      <rPr>
        <b/>
        <u/>
        <sz val="11"/>
        <color rgb="FF002060"/>
        <rFont val="Calibri"/>
        <family val="2"/>
        <scheme val="minor"/>
      </rPr>
      <t>Sustainability in Leased Space Exhibit</t>
    </r>
  </si>
  <si>
    <r>
      <t xml:space="preserve">1. Score will be based upon the percentage of "yes" answers to measures applicable to your Agency. 
2. For measures that do not apply to your Agency, select "not applicable". 
3. </t>
    </r>
    <r>
      <rPr>
        <b/>
        <sz val="11"/>
        <color theme="4" tint="-0.249977111117893"/>
        <rFont val="Calibri"/>
        <family val="2"/>
        <scheme val="minor"/>
      </rPr>
      <t>Green</t>
    </r>
    <r>
      <rPr>
        <sz val="11"/>
        <rFont val="Calibri"/>
        <family val="2"/>
        <scheme val="minor"/>
      </rPr>
      <t xml:space="preserve"> </t>
    </r>
    <r>
      <rPr>
        <sz val="11"/>
        <color theme="1"/>
        <rFont val="Calibri"/>
        <family val="2"/>
        <scheme val="minor"/>
      </rPr>
      <t xml:space="preserve">highlighted measures valued at </t>
    </r>
    <r>
      <rPr>
        <b/>
        <sz val="11"/>
        <color theme="1"/>
        <rFont val="Calibri"/>
        <family val="2"/>
        <scheme val="minor"/>
      </rPr>
      <t>4</t>
    </r>
    <r>
      <rPr>
        <sz val="11"/>
        <color theme="1"/>
        <rFont val="Calibri"/>
        <family val="2"/>
        <scheme val="minor"/>
      </rPr>
      <t xml:space="preserve"> points are direct initiatives of the GreenGov Program.  </t>
    </r>
    <r>
      <rPr>
        <sz val="11"/>
        <rFont val="Calibri"/>
        <family val="2"/>
        <scheme val="minor"/>
      </rPr>
      <t xml:space="preserve">
4. </t>
    </r>
    <r>
      <rPr>
        <b/>
        <sz val="11"/>
        <color theme="9" tint="-0.499984740745262"/>
        <rFont val="Calibri"/>
        <family val="2"/>
        <scheme val="minor"/>
      </rPr>
      <t>Dark Blue</t>
    </r>
    <r>
      <rPr>
        <sz val="11"/>
        <rFont val="Calibri"/>
        <family val="2"/>
        <scheme val="minor"/>
      </rPr>
      <t xml:space="preserve"> </t>
    </r>
    <r>
      <rPr>
        <sz val="11"/>
        <color theme="1"/>
        <rFont val="Calibri"/>
        <family val="2"/>
        <scheme val="minor"/>
      </rPr>
      <t xml:space="preserve">highlighted measures valued at </t>
    </r>
    <r>
      <rPr>
        <b/>
        <sz val="11"/>
        <color theme="1"/>
        <rFont val="Calibri"/>
        <family val="2"/>
        <scheme val="minor"/>
      </rPr>
      <t>4</t>
    </r>
    <r>
      <rPr>
        <sz val="11"/>
        <color theme="1"/>
        <rFont val="Calibri"/>
        <family val="2"/>
        <scheme val="minor"/>
      </rPr>
      <t xml:space="preserve"> points are direct initiatives of GreenGov Agency Work Groups.
</t>
    </r>
    <r>
      <rPr>
        <sz val="11"/>
        <rFont val="Calibri"/>
        <family val="2"/>
        <scheme val="minor"/>
      </rPr>
      <t xml:space="preserve">5. </t>
    </r>
    <r>
      <rPr>
        <b/>
        <sz val="11"/>
        <color theme="9" tint="0.39997558519241921"/>
        <rFont val="Calibri"/>
        <family val="2"/>
        <scheme val="minor"/>
      </rPr>
      <t>Light Blue</t>
    </r>
    <r>
      <rPr>
        <sz val="11"/>
        <rFont val="Calibri"/>
        <family val="2"/>
        <scheme val="minor"/>
      </rPr>
      <t xml:space="preserve"> </t>
    </r>
    <r>
      <rPr>
        <sz val="11"/>
        <color theme="1"/>
        <rFont val="Calibri"/>
        <family val="2"/>
        <scheme val="minor"/>
      </rPr>
      <t>highlighted measures are new and/or revised from the 2024-2025 GreenGov Checklist.</t>
    </r>
  </si>
  <si>
    <r>
      <rPr>
        <sz val="11"/>
        <color theme="1"/>
        <rFont val="Calibri"/>
        <family val="2"/>
        <scheme val="minor"/>
      </rPr>
      <t xml:space="preserve">Identified non-PULSE (Project to Utilize Light and Solar Energy) facility sites where new on-site renewable energy investments can be made. Contact GreenGov for site assistance. </t>
    </r>
    <r>
      <rPr>
        <b/>
        <sz val="11"/>
        <color theme="1"/>
        <rFont val="Calibri"/>
        <family val="2"/>
        <scheme val="minor"/>
      </rPr>
      <t xml:space="preserve">Link: </t>
    </r>
    <r>
      <rPr>
        <b/>
        <u/>
        <sz val="11"/>
        <color rgb="FF002060"/>
        <rFont val="Calibri"/>
        <family val="2"/>
        <scheme val="minor"/>
      </rPr>
      <t>PULSE Press Release</t>
    </r>
  </si>
  <si>
    <r>
      <rPr>
        <b/>
        <sz val="11"/>
        <color theme="1"/>
        <rFont val="Calibri"/>
        <family val="2"/>
        <scheme val="minor"/>
      </rPr>
      <t>Phone</t>
    </r>
    <r>
      <rPr>
        <sz val="11"/>
        <color theme="1"/>
        <rFont val="Calibri"/>
        <family val="2"/>
        <scheme val="minor"/>
      </rPr>
      <t xml:space="preserve">: 717-783-7738     </t>
    </r>
  </si>
  <si>
    <r>
      <rPr>
        <b/>
        <sz val="11"/>
        <color theme="1"/>
        <rFont val="Calibri"/>
        <family val="2"/>
        <scheme val="minor"/>
      </rPr>
      <t xml:space="preserve">Email: </t>
    </r>
    <r>
      <rPr>
        <b/>
        <u/>
        <sz val="11"/>
        <color rgb="FF002060"/>
        <rFont val="Calibri"/>
        <family val="2"/>
        <scheme val="minor"/>
      </rPr>
      <t>RA-EPGreenGov@pa.gov</t>
    </r>
  </si>
  <si>
    <r>
      <rPr>
        <b/>
        <sz val="11"/>
        <color theme="1"/>
        <rFont val="Calibri"/>
        <family val="2"/>
        <scheme val="minor"/>
      </rPr>
      <t xml:space="preserve">Web: </t>
    </r>
    <r>
      <rPr>
        <b/>
        <u/>
        <sz val="11"/>
        <color rgb="FF002060"/>
        <rFont val="Calibri"/>
        <family val="2"/>
        <scheme val="minor"/>
      </rPr>
      <t>PA GreenGov</t>
    </r>
  </si>
  <si>
    <t>19  D</t>
  </si>
  <si>
    <r>
      <rPr>
        <b/>
        <sz val="11"/>
        <color rgb="FFC00000"/>
        <rFont val="Calibri"/>
        <family val="2"/>
        <scheme val="minor"/>
      </rPr>
      <t>Special Measure - Any Category!</t>
    </r>
    <r>
      <rPr>
        <sz val="11"/>
        <color rgb="FFC00000"/>
        <rFont val="Calibri"/>
        <family val="2"/>
        <scheme val="minor"/>
      </rPr>
      <t xml:space="preserve">
</t>
    </r>
    <r>
      <rPr>
        <sz val="11"/>
        <color theme="1"/>
        <rFont val="Calibri"/>
        <family val="2"/>
        <scheme val="minor"/>
      </rPr>
      <t>Gone above in any Checklist category?
Share your success - Please be brief!</t>
    </r>
  </si>
  <si>
    <r>
      <rPr>
        <b/>
        <sz val="11"/>
        <color rgb="FFC00000"/>
        <rFont val="Calibri"/>
        <family val="2"/>
        <scheme val="minor"/>
      </rPr>
      <t xml:space="preserve">Special Culture Measure! </t>
    </r>
    <r>
      <rPr>
        <sz val="11"/>
        <color rgb="FFC00000"/>
        <rFont val="Calibri"/>
        <family val="2"/>
        <scheme val="minor"/>
      </rPr>
      <t xml:space="preserve">
</t>
    </r>
    <r>
      <rPr>
        <sz val="11"/>
        <color theme="1"/>
        <rFont val="Calibri"/>
        <family val="2"/>
        <scheme val="minor"/>
      </rPr>
      <t>Gone above and beyond the "</t>
    </r>
    <r>
      <rPr>
        <i/>
        <sz val="11"/>
        <color theme="1"/>
        <rFont val="Calibri"/>
        <family val="2"/>
        <scheme val="minor"/>
      </rPr>
      <t>Culture Section V</t>
    </r>
    <r>
      <rPr>
        <sz val="11"/>
        <color theme="1"/>
        <rFont val="Calibri"/>
        <family val="2"/>
        <scheme val="minor"/>
      </rPr>
      <t>"?
Share your success - Please be brief!</t>
    </r>
  </si>
  <si>
    <r>
      <rPr>
        <b/>
        <sz val="11"/>
        <color rgb="FFC00000"/>
        <rFont val="Calibri"/>
        <family val="2"/>
        <scheme val="minor"/>
      </rPr>
      <t>Sustainability Highlight!</t>
    </r>
    <r>
      <rPr>
        <sz val="11"/>
        <color rgb="FFC00000"/>
        <rFont val="Calibri"/>
        <family val="2"/>
        <scheme val="minor"/>
      </rPr>
      <t xml:space="preserve">
</t>
    </r>
    <r>
      <rPr>
        <sz val="11"/>
        <color theme="1"/>
        <rFont val="Calibri"/>
        <family val="2"/>
        <scheme val="minor"/>
      </rPr>
      <t>Have an individual and/or team that would deserve an award for a remarkable sustainability action? 
Tell us about it - Please be brief!</t>
    </r>
  </si>
  <si>
    <t xml:space="preserve"> Rev. 5/14/2026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</si>
</sst>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b/>
      <sz val="11"/>
      <color theme="1"/>
      <name val="Calibri"/>
      <family val="2"/>
      <scheme val="minor"/>
    </font>
    <font>
      <b/>
      <sz val="14"/>
      <color theme="1"/>
      <name val="Calibri"/>
      <family val="2"/>
      <scheme val="minor"/>
    </font>
    <font>
      <b/>
      <sz val="16"/>
      <color rgb="FFFF0000"/>
      <name val="Calibri"/>
      <family val="2"/>
      <scheme val="minor"/>
    </font>
    <font>
      <b/>
      <sz val="12"/>
      <color theme="1"/>
      <name val="Calibri"/>
      <family val="2"/>
      <scheme val="minor"/>
    </font>
    <font>
      <b/>
      <i/>
      <sz val="11"/>
      <color theme="1"/>
      <name val="Calibri"/>
      <family val="2"/>
      <scheme val="minor"/>
    </font>
    <font>
      <sz val="11"/>
      <name val="Calibri"/>
      <family val="2"/>
      <scheme val="minor"/>
    </font>
    <font>
      <b/>
      <sz val="11"/>
      <name val="Calibri"/>
      <family val="2"/>
      <scheme val="minor"/>
    </font>
    <font>
      <b/>
      <sz val="16"/>
      <color theme="1"/>
      <name val="Calibri"/>
      <family val="2"/>
      <scheme val="minor"/>
    </font>
    <font>
      <b/>
      <i/>
      <sz val="12"/>
      <color theme="1"/>
      <name val="Calibri"/>
      <family val="2"/>
      <scheme val="minor"/>
    </font>
    <font>
      <b/>
      <sz val="12"/>
      <color theme="0"/>
      <name val="Calibri"/>
      <family val="2"/>
      <scheme val="minor"/>
    </font>
    <font>
      <b/>
      <sz val="14"/>
      <color theme="0"/>
      <name val="Calibri"/>
      <family val="2"/>
      <scheme val="minor"/>
    </font>
    <font>
      <sz val="14"/>
      <color theme="0"/>
      <name val="Calibri"/>
      <family val="2"/>
      <scheme val="minor"/>
    </font>
    <font>
      <b/>
      <sz val="14"/>
      <color rgb="FFFF0000"/>
      <name val="Calibri"/>
      <family val="2"/>
      <scheme val="minor"/>
    </font>
    <font>
      <sz val="11"/>
      <color theme="1"/>
      <name val="Calibri"/>
      <family val="2"/>
      <scheme val="minor"/>
    </font>
    <font>
      <sz val="11"/>
      <color rgb="FFFF0000"/>
      <name val="Calibri"/>
      <family val="2"/>
      <scheme val="minor"/>
    </font>
    <font>
      <b/>
      <sz val="14"/>
      <name val="Calibri"/>
      <family val="2"/>
      <scheme val="minor"/>
    </font>
    <font>
      <b/>
      <sz val="10"/>
      <color rgb="FFFF0000"/>
      <name val="Calibri"/>
      <family val="2"/>
      <scheme val="minor"/>
    </font>
    <font>
      <b/>
      <sz val="11"/>
      <color theme="0"/>
      <name val="Calibri"/>
      <family val="2"/>
      <scheme val="minor"/>
    </font>
    <font>
      <sz val="11"/>
      <color theme="0"/>
      <name val="Calibri"/>
      <family val="2"/>
      <scheme val="minor"/>
    </font>
    <font>
      <sz val="11"/>
      <color rgb="FFC00000"/>
      <name val="Calibri"/>
      <family val="2"/>
      <scheme val="minor"/>
    </font>
    <font>
      <i/>
      <sz val="10"/>
      <color rgb="FFC00000"/>
      <name val="Lucida Handwriting"/>
      <family val="4"/>
    </font>
    <font>
      <b/>
      <sz val="11"/>
      <color theme="4" tint="-0.249977111117893"/>
      <name val="Calibri"/>
      <family val="2"/>
      <scheme val="minor"/>
    </font>
    <font>
      <b/>
      <sz val="11"/>
      <color rgb="FFC00000"/>
      <name val="Calibri"/>
      <family val="2"/>
      <scheme val="minor"/>
    </font>
    <font>
      <u/>
      <sz val="11"/>
      <color theme="10"/>
      <name val="Calibri"/>
      <family val="2"/>
      <scheme val="minor"/>
    </font>
    <font>
      <b/>
      <sz val="11"/>
      <color theme="9" tint="-0.499984740745262"/>
      <name val="Calibri"/>
      <family val="2"/>
      <scheme val="minor"/>
    </font>
    <font>
      <b/>
      <u/>
      <sz val="11"/>
      <color rgb="FF002060"/>
      <name val="Calibri"/>
      <family val="2"/>
      <scheme val="minor"/>
    </font>
    <font>
      <b/>
      <sz val="12"/>
      <name val="Calibri"/>
      <family val="2"/>
      <scheme val="minor"/>
    </font>
    <font>
      <i/>
      <sz val="11"/>
      <color theme="1"/>
      <name val="Calibri"/>
      <family val="2"/>
      <scheme val="minor"/>
    </font>
    <font>
      <b/>
      <sz val="14"/>
      <color rgb="FFC00000"/>
      <name val="Calibri"/>
      <family val="2"/>
      <scheme val="minor"/>
    </font>
    <font>
      <sz val="14"/>
      <color rgb="FFC00000"/>
      <name val="Calibri"/>
      <family val="2"/>
      <scheme val="minor"/>
    </font>
    <font>
      <b/>
      <i/>
      <sz val="14"/>
      <color rgb="FF8E0000"/>
      <name val="Calibri"/>
      <family val="2"/>
      <scheme val="minor"/>
    </font>
    <font>
      <b/>
      <i/>
      <sz val="14"/>
      <color theme="1"/>
      <name val="Calibri"/>
      <family val="2"/>
      <scheme val="minor"/>
    </font>
    <font>
      <sz val="11"/>
      <color rgb="FFDBF4FD"/>
      <name val="Calibri"/>
      <family val="2"/>
      <scheme val="minor"/>
    </font>
    <font>
      <b/>
      <sz val="11"/>
      <color theme="9" tint="0.39997558519241921"/>
      <name val="Calibri"/>
      <family val="2"/>
      <scheme val="minor"/>
    </font>
    <font>
      <b/>
      <u/>
      <sz val="11"/>
      <color theme="10"/>
      <name val="Calibri"/>
      <family val="2"/>
      <scheme val="minor"/>
    </font>
    <font>
      <b/>
      <i/>
      <sz val="10"/>
      <color rgb="FF002060"/>
      <name val="Lucida Handwriting"/>
      <family val="4"/>
    </font>
  </fonts>
  <fills count="9">
    <fill>
      <patternFill patternType="none"/>
    </fill>
    <fill>
      <patternFill patternType="gray125"/>
    </fill>
    <fill>
      <patternFill patternType="solid">
        <fgColor theme="4" tint="0.79998168889431442"/>
        <bgColor indexed="64"/>
      </patternFill>
    </fill>
    <fill>
      <patternFill patternType="solid">
        <fgColor rgb="FF55A03C"/>
        <bgColor indexed="64"/>
      </patternFill>
    </fill>
    <fill>
      <patternFill patternType="solid">
        <fgColor rgb="FFDBF4FD"/>
        <bgColor indexed="64"/>
      </patternFill>
    </fill>
    <fill>
      <patternFill patternType="solid">
        <fgColor theme="9" tint="-0.499984740745262"/>
        <bgColor indexed="64"/>
      </patternFill>
    </fill>
    <fill>
      <patternFill patternType="solid">
        <fgColor rgb="FF044459"/>
        <bgColor indexed="64"/>
      </patternFill>
    </fill>
    <fill>
      <patternFill patternType="solid">
        <fgColor rgb="FFDBEFD3"/>
        <bgColor indexed="64"/>
      </patternFill>
    </fill>
    <fill>
      <patternFill patternType="solid">
        <fgColor rgb="FFF0F9ED"/>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medium">
        <color auto="1"/>
      </right>
      <top/>
      <bottom/>
      <diagonal/>
    </border>
    <border>
      <left/>
      <right/>
      <top style="thin">
        <color auto="1"/>
      </top>
      <bottom/>
      <diagonal/>
    </border>
    <border>
      <left/>
      <right style="medium">
        <color auto="1"/>
      </right>
      <top style="thin">
        <color auto="1"/>
      </top>
      <bottom style="thin">
        <color auto="1"/>
      </bottom>
      <diagonal/>
    </border>
    <border>
      <left/>
      <right style="medium">
        <color auto="1"/>
      </right>
      <top style="thin">
        <color auto="1"/>
      </top>
      <bottom/>
      <diagonal/>
    </border>
    <border>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right/>
      <top style="medium">
        <color auto="1"/>
      </top>
      <bottom style="medium">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
      <left style="medium">
        <color auto="1"/>
      </left>
      <right style="medium">
        <color auto="1"/>
      </right>
      <top/>
      <bottom style="medium">
        <color auto="1"/>
      </bottom>
      <diagonal/>
    </border>
    <border>
      <left style="medium">
        <color auto="1"/>
      </left>
      <right style="thin">
        <color auto="1"/>
      </right>
      <top style="thin">
        <color auto="1"/>
      </top>
      <bottom style="medium">
        <color auto="1"/>
      </bottom>
      <diagonal/>
    </border>
  </borders>
  <cellStyleXfs count="3">
    <xf numFmtId="0" fontId="0" fillId="0" borderId="0"/>
    <xf numFmtId="9" fontId="14" fillId="0" borderId="0" applyFont="0" applyFill="0" applyBorder="0" applyAlignment="0" applyProtection="0"/>
    <xf numFmtId="0" fontId="24" fillId="0" borderId="0" applyNumberFormat="0" applyFill="0" applyBorder="0" applyAlignment="0" applyProtection="0"/>
  </cellStyleXfs>
  <cellXfs count="139">
    <xf numFmtId="0" fontId="0" fillId="0" borderId="0" xfId="0"/>
    <xf numFmtId="0" fontId="0" fillId="0" borderId="0" xfId="0" applyAlignment="1">
      <alignment horizontal="center" vertical="center" wrapText="1"/>
    </xf>
    <xf numFmtId="0" fontId="2" fillId="0" borderId="0" xfId="0" applyFont="1" applyAlignment="1">
      <alignment horizontal="center" vertical="center" wrapText="1"/>
    </xf>
    <xf numFmtId="0" fontId="0" fillId="0" borderId="4" xfId="0" applyBorder="1" applyAlignment="1">
      <alignment horizontal="center" vertical="center" wrapText="1"/>
    </xf>
    <xf numFmtId="1" fontId="0" fillId="0" borderId="4" xfId="0" applyNumberFormat="1" applyBorder="1" applyAlignment="1">
      <alignment horizontal="center" vertical="center" wrapText="1"/>
    </xf>
    <xf numFmtId="0" fontId="0" fillId="0" borderId="1" xfId="0" applyBorder="1" applyAlignment="1">
      <alignment horizontal="center" vertical="center" wrapText="1"/>
    </xf>
    <xf numFmtId="0" fontId="0" fillId="0" borderId="6" xfId="0" applyBorder="1" applyAlignment="1">
      <alignment horizontal="center" vertical="center" wrapText="1"/>
    </xf>
    <xf numFmtId="1" fontId="0" fillId="0" borderId="0" xfId="0" applyNumberFormat="1" applyAlignment="1">
      <alignment horizontal="center" vertical="center" wrapText="1"/>
    </xf>
    <xf numFmtId="0" fontId="0" fillId="0" borderId="10" xfId="0" applyBorder="1" applyAlignment="1">
      <alignment horizontal="center" vertical="center" wrapText="1"/>
    </xf>
    <xf numFmtId="1" fontId="0" fillId="0" borderId="10" xfId="0" applyNumberFormat="1" applyBorder="1" applyAlignment="1">
      <alignment horizontal="center" vertical="center" wrapText="1"/>
    </xf>
    <xf numFmtId="1" fontId="0" fillId="0" borderId="5" xfId="0" applyNumberFormat="1" applyBorder="1" applyAlignment="1">
      <alignment horizontal="center" vertical="center" wrapText="1"/>
    </xf>
    <xf numFmtId="0" fontId="0" fillId="0" borderId="5" xfId="0" applyBorder="1" applyAlignment="1">
      <alignment horizontal="left" vertical="center" wrapText="1"/>
    </xf>
    <xf numFmtId="0" fontId="3" fillId="0" borderId="0" xfId="0" applyFont="1" applyAlignment="1">
      <alignment horizontal="center" vertical="center" wrapText="1"/>
    </xf>
    <xf numFmtId="0" fontId="0" fillId="0" borderId="0" xfId="0" applyAlignment="1">
      <alignment horizontal="left" vertical="center" wrapText="1"/>
    </xf>
    <xf numFmtId="0" fontId="7" fillId="0" borderId="0" xfId="0" applyFont="1" applyAlignment="1">
      <alignment horizontal="right" wrapText="1"/>
    </xf>
    <xf numFmtId="0" fontId="0" fillId="0" borderId="5" xfId="0" applyBorder="1" applyAlignment="1">
      <alignment horizontal="center" vertical="center" wrapText="1"/>
    </xf>
    <xf numFmtId="0" fontId="7" fillId="0" borderId="6" xfId="0" applyFont="1" applyBorder="1" applyAlignment="1">
      <alignment horizontal="center" vertical="center" wrapText="1"/>
    </xf>
    <xf numFmtId="0" fontId="3" fillId="0" borderId="0" xfId="0" applyFont="1" applyAlignment="1">
      <alignment wrapText="1"/>
    </xf>
    <xf numFmtId="0" fontId="7" fillId="0" borderId="0" xfId="0" applyFont="1" applyAlignment="1">
      <alignment horizontal="left" vertical="center" wrapText="1"/>
    </xf>
    <xf numFmtId="0" fontId="1" fillId="2" borderId="1"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0" borderId="13" xfId="0" applyFont="1" applyBorder="1" applyAlignment="1">
      <alignment horizontal="left" vertical="center" wrapText="1"/>
    </xf>
    <xf numFmtId="49" fontId="0" fillId="0" borderId="1" xfId="0" applyNumberFormat="1" applyBorder="1" applyAlignment="1">
      <alignment horizontal="center" vertical="center" wrapText="1"/>
    </xf>
    <xf numFmtId="0" fontId="1" fillId="0" borderId="13"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13" fillId="0" borderId="0" xfId="0" applyFont="1" applyAlignment="1">
      <alignment horizontal="right" vertical="center" wrapText="1"/>
    </xf>
    <xf numFmtId="1" fontId="0" fillId="0" borderId="1" xfId="0" applyNumberFormat="1" applyBorder="1" applyAlignment="1">
      <alignment horizontal="center" vertical="center" wrapText="1"/>
    </xf>
    <xf numFmtId="1" fontId="9" fillId="2" borderId="1" xfId="0" applyNumberFormat="1" applyFont="1" applyFill="1" applyBorder="1" applyAlignment="1">
      <alignment horizontal="right" vertical="center" wrapText="1"/>
    </xf>
    <xf numFmtId="0" fontId="4"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0" fillId="0" borderId="0" xfId="0" applyAlignment="1">
      <alignment wrapText="1"/>
    </xf>
    <xf numFmtId="0" fontId="1" fillId="0" borderId="6" xfId="0" applyFont="1" applyBorder="1" applyAlignment="1">
      <alignment horizontal="center" vertical="center" wrapText="1"/>
    </xf>
    <xf numFmtId="0" fontId="19" fillId="0" borderId="1" xfId="0" applyFont="1" applyBorder="1" applyAlignment="1" applyProtection="1">
      <alignment horizontal="center" vertical="center" wrapText="1"/>
      <protection locked="0"/>
    </xf>
    <xf numFmtId="0" fontId="19" fillId="0" borderId="1"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18" fillId="0" borderId="1" xfId="0" applyFont="1" applyBorder="1" applyAlignment="1" applyProtection="1">
      <alignment horizontal="center" vertical="center" wrapText="1"/>
      <protection locked="0"/>
    </xf>
    <xf numFmtId="0" fontId="19" fillId="0" borderId="0" xfId="0" applyFont="1" applyAlignment="1">
      <alignment horizontal="center" vertical="center" wrapText="1"/>
    </xf>
    <xf numFmtId="0" fontId="19" fillId="0" borderId="16" xfId="0" applyFont="1" applyBorder="1" applyAlignment="1" applyProtection="1">
      <alignment horizontal="left" vertical="center" wrapText="1"/>
      <protection locked="0"/>
    </xf>
    <xf numFmtId="0" fontId="10"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17" fillId="0" borderId="0" xfId="0" applyFont="1" applyAlignment="1">
      <alignment horizontal="center" vertical="center" wrapText="1"/>
    </xf>
    <xf numFmtId="0" fontId="0" fillId="0" borderId="0" xfId="0" applyAlignment="1">
      <alignment horizontal="left" vertical="top" wrapText="1"/>
    </xf>
    <xf numFmtId="0" fontId="19" fillId="0" borderId="1" xfId="0" applyFont="1" applyBorder="1" applyAlignment="1" applyProtection="1">
      <alignment horizontal="center" vertical="top" wrapText="1"/>
      <protection locked="0"/>
    </xf>
    <xf numFmtId="0" fontId="0" fillId="4" borderId="1" xfId="0" applyFill="1" applyBorder="1" applyAlignment="1">
      <alignment horizontal="center" vertical="center" wrapText="1"/>
    </xf>
    <xf numFmtId="0" fontId="10" fillId="5"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27" fillId="0" borderId="0" xfId="0" applyFont="1" applyAlignment="1">
      <alignment horizontal="left" wrapText="1"/>
    </xf>
    <xf numFmtId="0" fontId="1" fillId="0" borderId="0" xfId="0" applyFont="1" applyAlignment="1">
      <alignment horizontal="center" vertical="center" wrapText="1"/>
    </xf>
    <xf numFmtId="0" fontId="10" fillId="6"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20" fillId="0" borderId="19" xfId="0" applyFont="1" applyBorder="1" applyAlignment="1">
      <alignment horizontal="left" vertical="center" wrapText="1"/>
    </xf>
    <xf numFmtId="0" fontId="20" fillId="0" borderId="10" xfId="0" applyFont="1" applyBorder="1" applyAlignment="1">
      <alignment horizontal="left" vertical="center" wrapText="1"/>
    </xf>
    <xf numFmtId="0" fontId="19" fillId="0" borderId="3" xfId="0" applyFont="1" applyBorder="1" applyAlignment="1" applyProtection="1">
      <alignment horizontal="left" vertical="center" wrapText="1"/>
      <protection locked="0"/>
    </xf>
    <xf numFmtId="0" fontId="33" fillId="4" borderId="1" xfId="0" applyFont="1" applyFill="1" applyBorder="1" applyAlignment="1" applyProtection="1">
      <alignment horizontal="left" vertical="center" wrapText="1"/>
      <protection locked="0"/>
    </xf>
    <xf numFmtId="0" fontId="33" fillId="4" borderId="1" xfId="0" applyFont="1" applyFill="1" applyBorder="1" applyAlignment="1" applyProtection="1">
      <alignment horizontal="center" vertical="center" wrapText="1"/>
      <protection locked="0"/>
    </xf>
    <xf numFmtId="0" fontId="0" fillId="0" borderId="0" xfId="0" applyAlignment="1">
      <alignment horizontal="left" vertical="center"/>
    </xf>
    <xf numFmtId="0" fontId="36" fillId="8" borderId="21" xfId="0" applyFont="1" applyFill="1" applyBorder="1" applyAlignment="1" applyProtection="1">
      <alignment horizontal="left" wrapText="1"/>
      <protection locked="0"/>
    </xf>
    <xf numFmtId="0" fontId="0" fillId="0" borderId="0" xfId="0" applyAlignment="1">
      <alignment horizontal="center" vertical="top" wrapText="1"/>
    </xf>
    <xf numFmtId="0" fontId="35" fillId="0" borderId="0" xfId="2" applyFont="1" applyFill="1" applyAlignment="1">
      <alignment horizontal="left" vertical="center"/>
    </xf>
    <xf numFmtId="0" fontId="8" fillId="0" borderId="0" xfId="0" applyFont="1" applyAlignment="1">
      <alignment horizontal="left" vertical="center" wrapText="1"/>
    </xf>
    <xf numFmtId="0" fontId="0" fillId="0" borderId="0" xfId="0" applyAlignment="1">
      <alignment horizontal="left"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36" fillId="8" borderId="22" xfId="0" applyFont="1" applyFill="1" applyBorder="1" applyAlignment="1" applyProtection="1">
      <alignment horizontal="left" wrapText="1"/>
      <protection locked="0"/>
    </xf>
    <xf numFmtId="0" fontId="21" fillId="8" borderId="23" xfId="0" applyFont="1" applyFill="1" applyBorder="1" applyAlignment="1" applyProtection="1">
      <alignment horizontal="left" wrapText="1"/>
      <protection locked="0"/>
    </xf>
    <xf numFmtId="0" fontId="21" fillId="8" borderId="24" xfId="0" applyFont="1" applyFill="1" applyBorder="1" applyAlignment="1" applyProtection="1">
      <alignment horizontal="left" wrapText="1"/>
      <protection locked="0"/>
    </xf>
    <xf numFmtId="0" fontId="17" fillId="0" borderId="0" xfId="0" applyFont="1" applyAlignment="1">
      <alignment horizontal="center" vertical="center" wrapText="1"/>
    </xf>
    <xf numFmtId="0" fontId="0" fillId="0" borderId="0" xfId="0" applyAlignment="1">
      <alignment horizontal="center" vertical="center" wrapText="1"/>
    </xf>
    <xf numFmtId="0" fontId="24" fillId="0" borderId="0" xfId="2" applyFill="1" applyAlignment="1">
      <alignment horizontal="left" vertical="center" wrapText="1"/>
    </xf>
    <xf numFmtId="0" fontId="26" fillId="0" borderId="0" xfId="2" applyFont="1" applyFill="1" applyAlignment="1">
      <alignment horizontal="left" vertical="center"/>
    </xf>
    <xf numFmtId="0" fontId="24" fillId="0" borderId="0" xfId="2" applyFill="1" applyAlignment="1">
      <alignment horizontal="left" vertical="top" wrapText="1"/>
    </xf>
    <xf numFmtId="0" fontId="0" fillId="0" borderId="14" xfId="0" applyBorder="1" applyAlignment="1">
      <alignment horizontal="left" vertical="center" wrapText="1"/>
    </xf>
    <xf numFmtId="0" fontId="0" fillId="0" borderId="10" xfId="0" applyBorder="1" applyAlignment="1">
      <alignment horizontal="left" vertical="center" wrapText="1"/>
    </xf>
    <xf numFmtId="0" fontId="0" fillId="0" borderId="15" xfId="0" applyBorder="1" applyAlignment="1">
      <alignment horizontal="left" vertical="center" wrapText="1"/>
    </xf>
    <xf numFmtId="0" fontId="11" fillId="3" borderId="2"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0" fillId="0" borderId="12" xfId="0" applyBorder="1" applyAlignment="1">
      <alignment horizontal="left" vertical="center" wrapText="1"/>
    </xf>
    <xf numFmtId="0" fontId="0" fillId="0" borderId="0" xfId="0" applyAlignment="1">
      <alignment horizontal="left" vertical="center" wrapText="1"/>
    </xf>
    <xf numFmtId="0" fontId="0" fillId="0" borderId="9" xfId="0" applyBorder="1" applyAlignment="1">
      <alignment horizontal="left" vertical="center" wrapText="1"/>
    </xf>
    <xf numFmtId="0" fontId="24" fillId="4" borderId="2" xfId="2" applyFill="1" applyBorder="1" applyAlignment="1">
      <alignment horizontal="left" vertical="center" wrapText="1"/>
    </xf>
    <xf numFmtId="0" fontId="24" fillId="4" borderId="4" xfId="2" applyFill="1" applyBorder="1" applyAlignment="1">
      <alignment horizontal="left" vertical="center" wrapText="1"/>
    </xf>
    <xf numFmtId="0" fontId="24" fillId="4" borderId="3" xfId="2" applyFill="1" applyBorder="1" applyAlignment="1">
      <alignment horizontal="left" vertical="center" wrapText="1"/>
    </xf>
    <xf numFmtId="0" fontId="9" fillId="2" borderId="2"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2" borderId="3" xfId="0" applyFont="1" applyFill="1" applyBorder="1" applyAlignment="1">
      <alignment horizontal="left" vertical="center" wrapText="1"/>
    </xf>
    <xf numFmtId="0" fontId="7" fillId="0" borderId="0" xfId="0" applyFont="1" applyAlignment="1">
      <alignment horizontal="right" vertical="center" wrapText="1"/>
    </xf>
    <xf numFmtId="0" fontId="6" fillId="0" borderId="9" xfId="0" applyFont="1" applyBorder="1" applyAlignment="1">
      <alignment vertical="center" wrapText="1"/>
    </xf>
    <xf numFmtId="0" fontId="16" fillId="0" borderId="0" xfId="0" applyFont="1" applyAlignment="1">
      <alignment horizontal="right" vertical="center" wrapText="1"/>
    </xf>
    <xf numFmtId="0" fontId="6" fillId="0" borderId="0" xfId="0" applyFont="1" applyAlignment="1">
      <alignment vertical="center" wrapText="1"/>
    </xf>
    <xf numFmtId="0" fontId="0" fillId="0" borderId="17" xfId="0" applyBorder="1" applyAlignment="1" applyProtection="1">
      <alignment horizontal="left" vertical="top" wrapText="1"/>
      <protection locked="0"/>
    </xf>
    <xf numFmtId="0" fontId="0" fillId="0" borderId="20" xfId="0" applyBorder="1" applyAlignment="1" applyProtection="1">
      <alignment horizontal="left" wrapText="1"/>
      <protection locked="0"/>
    </xf>
    <xf numFmtId="0" fontId="0" fillId="0" borderId="18" xfId="0" applyBorder="1" applyAlignment="1" applyProtection="1">
      <alignment horizontal="left" wrapText="1"/>
      <protection locked="0"/>
    </xf>
    <xf numFmtId="0" fontId="1" fillId="0" borderId="6" xfId="0" applyFont="1" applyBorder="1" applyAlignment="1">
      <alignment horizontal="center" vertical="center" wrapText="1"/>
    </xf>
    <xf numFmtId="0" fontId="1" fillId="0" borderId="25" xfId="0" applyFont="1" applyBorder="1" applyAlignment="1">
      <alignment horizontal="center" vertical="center" wrapText="1"/>
    </xf>
    <xf numFmtId="0" fontId="9" fillId="2" borderId="14"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0" fillId="0" borderId="10" xfId="0" applyBorder="1" applyAlignment="1">
      <alignment vertical="center" wrapText="1"/>
    </xf>
    <xf numFmtId="0" fontId="0" fillId="0" borderId="15" xfId="0" applyBorder="1" applyAlignment="1">
      <alignment vertical="center" wrapText="1"/>
    </xf>
    <xf numFmtId="0" fontId="7" fillId="0" borderId="9" xfId="0" applyFont="1" applyBorder="1" applyAlignment="1">
      <alignment vertical="center" wrapText="1"/>
    </xf>
    <xf numFmtId="0" fontId="0" fillId="0" borderId="0" xfId="2" applyFont="1" applyFill="1" applyAlignment="1">
      <alignment horizontal="left" vertical="center" wrapText="1"/>
    </xf>
    <xf numFmtId="0" fontId="14" fillId="0" borderId="0" xfId="2" applyFont="1" applyFill="1" applyAlignment="1">
      <alignment horizontal="left" vertical="center" wrapText="1"/>
    </xf>
    <xf numFmtId="0" fontId="0" fillId="4" borderId="2" xfId="0" applyFill="1" applyBorder="1" applyAlignment="1">
      <alignment horizontal="left" vertical="center" wrapText="1"/>
    </xf>
    <xf numFmtId="0" fontId="0" fillId="4" borderId="4" xfId="0" applyFill="1" applyBorder="1" applyAlignment="1">
      <alignment horizontal="left" vertical="center" wrapText="1"/>
    </xf>
    <xf numFmtId="0" fontId="0" fillId="4" borderId="3" xfId="0" applyFill="1" applyBorder="1" applyAlignment="1">
      <alignment horizontal="left" vertical="center" wrapText="1"/>
    </xf>
    <xf numFmtId="0" fontId="0" fillId="0" borderId="11" xfId="0" applyBorder="1" applyAlignment="1">
      <alignment horizontal="left" vertical="center" wrapText="1"/>
    </xf>
    <xf numFmtId="14" fontId="0" fillId="0" borderId="0" xfId="0" applyNumberFormat="1" applyAlignment="1">
      <alignment horizontal="right" vertical="top" wrapText="1"/>
    </xf>
    <xf numFmtId="0" fontId="0" fillId="0" borderId="0" xfId="0" applyAlignment="1">
      <alignment horizontal="right" vertical="top" wrapText="1"/>
    </xf>
    <xf numFmtId="0" fontId="9" fillId="7" borderId="2" xfId="0" applyFont="1" applyFill="1" applyBorder="1" applyAlignment="1">
      <alignment horizontal="left" vertical="center" wrapText="1"/>
    </xf>
    <xf numFmtId="0" fontId="9" fillId="7" borderId="4" xfId="0" applyFont="1" applyFill="1" applyBorder="1" applyAlignment="1">
      <alignment horizontal="left" vertical="center" wrapText="1"/>
    </xf>
    <xf numFmtId="0" fontId="9" fillId="7" borderId="3" xfId="0" applyFont="1" applyFill="1" applyBorder="1" applyAlignment="1">
      <alignment horizontal="left" vertical="center" wrapText="1"/>
    </xf>
    <xf numFmtId="0" fontId="1" fillId="0" borderId="4" xfId="0" applyFont="1" applyBorder="1" applyAlignment="1">
      <alignment horizontal="right" vertical="center" wrapText="1"/>
    </xf>
    <xf numFmtId="0" fontId="0" fillId="0" borderId="11" xfId="0" applyBorder="1" applyAlignment="1">
      <alignment horizontal="right" vertical="center" wrapText="1"/>
    </xf>
    <xf numFmtId="0" fontId="10" fillId="3" borderId="1" xfId="0" applyFont="1" applyFill="1" applyBorder="1" applyAlignment="1">
      <alignment horizontal="center" vertical="center" wrapText="1"/>
    </xf>
    <xf numFmtId="0" fontId="0" fillId="0" borderId="1" xfId="0" applyBorder="1" applyAlignment="1">
      <alignment wrapText="1"/>
    </xf>
    <xf numFmtId="9" fontId="29" fillId="0" borderId="1" xfId="1" applyFont="1" applyBorder="1" applyAlignment="1">
      <alignment horizontal="center" vertical="center" wrapText="1"/>
    </xf>
    <xf numFmtId="0" fontId="30" fillId="0" borderId="1" xfId="0" applyFont="1" applyBorder="1" applyAlignment="1">
      <alignment wrapText="1"/>
    </xf>
    <xf numFmtId="0" fontId="6"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right" vertical="center" wrapText="1"/>
    </xf>
    <xf numFmtId="0" fontId="0" fillId="0" borderId="9" xfId="0" applyBorder="1" applyAlignment="1">
      <alignment vertical="center" wrapText="1"/>
    </xf>
    <xf numFmtId="0" fontId="31" fillId="0" borderId="5" xfId="0" applyFont="1" applyBorder="1" applyAlignment="1">
      <alignment horizontal="left" wrapText="1"/>
    </xf>
    <xf numFmtId="0" fontId="32" fillId="0" borderId="5" xfId="0" applyFont="1" applyBorder="1" applyAlignment="1">
      <alignment horizontal="left" wrapText="1"/>
    </xf>
    <xf numFmtId="0" fontId="6" fillId="4" borderId="2"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4" borderId="3" xfId="0" applyFont="1" applyFill="1" applyBorder="1" applyAlignment="1">
      <alignment horizontal="left" vertical="center" wrapText="1"/>
    </xf>
    <xf numFmtId="0" fontId="20" fillId="4" borderId="10" xfId="0" applyFont="1" applyFill="1" applyBorder="1" applyAlignment="1">
      <alignment horizontal="left" vertical="center" wrapText="1"/>
    </xf>
    <xf numFmtId="0" fontId="0" fillId="4" borderId="17" xfId="0" applyFill="1" applyBorder="1" applyAlignment="1" applyProtection="1">
      <alignment horizontal="left" vertical="top" wrapText="1"/>
      <protection locked="0"/>
    </xf>
    <xf numFmtId="0" fontId="0" fillId="4" borderId="20" xfId="0" applyFill="1" applyBorder="1" applyAlignment="1">
      <alignment horizontal="left" wrapText="1"/>
    </xf>
    <xf numFmtId="0" fontId="0" fillId="4" borderId="18" xfId="0" applyFill="1" applyBorder="1" applyAlignment="1">
      <alignment horizontal="left" wrapText="1"/>
    </xf>
    <xf numFmtId="0" fontId="0" fillId="4" borderId="16" xfId="0" applyFill="1" applyBorder="1" applyAlignment="1">
      <alignment horizontal="center" vertical="center" wrapText="1"/>
    </xf>
    <xf numFmtId="0" fontId="33" fillId="4" borderId="26" xfId="0" applyFont="1" applyFill="1" applyBorder="1" applyAlignment="1" applyProtection="1">
      <alignment horizontal="left" vertical="center" wrapText="1"/>
      <protection locked="0"/>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DBF4FD"/>
      <color rgb="FFF0F9ED"/>
      <color rgb="FFDBEFD3"/>
      <color rgb="FF044459"/>
      <color rgb="FF066686"/>
      <color rgb="FF55A03C"/>
      <color rgb="FF8E0000"/>
      <color rgb="FF84DCF9"/>
      <color rgb="FF549E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E$21" lockText="1" noThreeD="1"/>
</file>

<file path=xl/ctrlProps/ctrlProp10.xml><?xml version="1.0" encoding="utf-8"?>
<formControlPr xmlns="http://schemas.microsoft.com/office/spreadsheetml/2009/9/main" objectType="CheckBox" fmlaLink="$E$25" lockText="1" noThreeD="1"/>
</file>

<file path=xl/ctrlProps/ctrlProp100.xml><?xml version="1.0" encoding="utf-8"?>
<formControlPr xmlns="http://schemas.microsoft.com/office/spreadsheetml/2009/9/main" objectType="CheckBox" fmlaLink="$E$64"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fmlaLink="$G$64" lockText="1" noThreeD="1"/>
</file>

<file path=xl/ctrlProps/ctrlProp103.xml><?xml version="1.0" encoding="utf-8"?>
<formControlPr xmlns="http://schemas.microsoft.com/office/spreadsheetml/2009/9/main" objectType="CheckBox" fmlaLink="$E$67"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fmlaLink="$G$67" lockText="1" noThreeD="1"/>
</file>

<file path=xl/ctrlProps/ctrlProp106.xml><?xml version="1.0" encoding="utf-8"?>
<formControlPr xmlns="http://schemas.microsoft.com/office/spreadsheetml/2009/9/main" objectType="CheckBox" fmlaLink="$E$65"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fmlaLink="$G$65" lockText="1" noThreeD="1"/>
</file>

<file path=xl/ctrlProps/ctrlProp109.xml><?xml version="1.0" encoding="utf-8"?>
<formControlPr xmlns="http://schemas.microsoft.com/office/spreadsheetml/2009/9/main" objectType="CheckBox" fmlaLink="$E$66"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fmlaLink="$G$66" lockText="1" noThreeD="1"/>
</file>

<file path=xl/ctrlProps/ctrlProp112.xml><?xml version="1.0" encoding="utf-8"?>
<formControlPr xmlns="http://schemas.microsoft.com/office/spreadsheetml/2009/9/main" objectType="CheckBox" fmlaLink="$E$68"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fmlaLink="$G$68" lockText="1" noThreeD="1"/>
</file>

<file path=xl/ctrlProps/ctrlProp115.xml><?xml version="1.0" encoding="utf-8"?>
<formControlPr xmlns="http://schemas.microsoft.com/office/spreadsheetml/2009/9/main" objectType="CheckBox" fmlaLink="$E$148"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G$148" lockText="1" noThreeD="1"/>
</file>

<file path=xl/ctrlProps/ctrlProp118.xml><?xml version="1.0" encoding="utf-8"?>
<formControlPr xmlns="http://schemas.microsoft.com/office/spreadsheetml/2009/9/main" objectType="CheckBox" fmlaLink="$E$149"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E$26" lockText="1" noThreeD="1"/>
</file>

<file path=xl/ctrlProps/ctrlProp120.xml><?xml version="1.0" encoding="utf-8"?>
<formControlPr xmlns="http://schemas.microsoft.com/office/spreadsheetml/2009/9/main" objectType="CheckBox" fmlaLink="$G$149" lockText="1" noThreeD="1"/>
</file>

<file path=xl/ctrlProps/ctrlProp121.xml><?xml version="1.0" encoding="utf-8"?>
<formControlPr xmlns="http://schemas.microsoft.com/office/spreadsheetml/2009/9/main" objectType="CheckBox" fmlaLink="$E$150"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G$150" lockText="1" noThreeD="1"/>
</file>

<file path=xl/ctrlProps/ctrlProp124.xml><?xml version="1.0" encoding="utf-8"?>
<formControlPr xmlns="http://schemas.microsoft.com/office/spreadsheetml/2009/9/main" objectType="CheckBox" fmlaLink="$E$151"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fmlaLink="$G$151" lockText="1" noThreeD="1"/>
</file>

<file path=xl/ctrlProps/ctrlProp127.xml><?xml version="1.0" encoding="utf-8"?>
<formControlPr xmlns="http://schemas.microsoft.com/office/spreadsheetml/2009/9/main" objectType="CheckBox" fmlaLink="$E$15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G$152" lockText="1" noThreeD="1"/>
</file>

<file path=xl/ctrlProps/ctrlProp13.xml><?xml version="1.0" encoding="utf-8"?>
<formControlPr xmlns="http://schemas.microsoft.com/office/spreadsheetml/2009/9/main" objectType="CheckBox" fmlaLink="$G$25" lockText="1" noThreeD="1"/>
</file>

<file path=xl/ctrlProps/ctrlProp130.xml><?xml version="1.0" encoding="utf-8"?>
<formControlPr xmlns="http://schemas.microsoft.com/office/spreadsheetml/2009/9/main" objectType="CheckBox" fmlaLink="$E$157"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fmlaLink="$G$157" lockText="1" noThreeD="1"/>
</file>

<file path=xl/ctrlProps/ctrlProp133.xml><?xml version="1.0" encoding="utf-8"?>
<formControlPr xmlns="http://schemas.microsoft.com/office/spreadsheetml/2009/9/main" objectType="CheckBox" fmlaLink="$E$158"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G$158" lockText="1" noThreeD="1"/>
</file>

<file path=xl/ctrlProps/ctrlProp136.xml><?xml version="1.0" encoding="utf-8"?>
<formControlPr xmlns="http://schemas.microsoft.com/office/spreadsheetml/2009/9/main" objectType="CheckBox" fmlaLink="$E$161"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fmlaLink="$G$161" lockText="1" noThreeD="1"/>
</file>

<file path=xl/ctrlProps/ctrlProp139.xml><?xml version="1.0" encoding="utf-8"?>
<formControlPr xmlns="http://schemas.microsoft.com/office/spreadsheetml/2009/9/main" objectType="CheckBox" fmlaLink="$E$164"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G$164" lockText="1" noThreeD="1"/>
</file>

<file path=xl/ctrlProps/ctrlProp142.xml><?xml version="1.0" encoding="utf-8"?>
<formControlPr xmlns="http://schemas.microsoft.com/office/spreadsheetml/2009/9/main" objectType="CheckBox" fmlaLink="$E$165"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fmlaLink="$G$165" lockText="1" noThreeD="1"/>
</file>

<file path=xl/ctrlProps/ctrlProp145.xml><?xml version="1.0" encoding="utf-8"?>
<formControlPr xmlns="http://schemas.microsoft.com/office/spreadsheetml/2009/9/main" objectType="CheckBox" fmlaLink="$E$166"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G$166" lockText="1" noThreeD="1"/>
</file>

<file path=xl/ctrlProps/ctrlProp148.xml><?xml version="1.0" encoding="utf-8"?>
<formControlPr xmlns="http://schemas.microsoft.com/office/spreadsheetml/2009/9/main" objectType="CheckBox" fmlaLink="$E$167"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G$26" lockText="1" noThreeD="1"/>
</file>

<file path=xl/ctrlProps/ctrlProp150.xml><?xml version="1.0" encoding="utf-8"?>
<formControlPr xmlns="http://schemas.microsoft.com/office/spreadsheetml/2009/9/main" objectType="CheckBox" fmlaLink="$G$167" lockText="1" noThreeD="1"/>
</file>

<file path=xl/ctrlProps/ctrlProp151.xml><?xml version="1.0" encoding="utf-8"?>
<formControlPr xmlns="http://schemas.microsoft.com/office/spreadsheetml/2009/9/main" objectType="CheckBox" fmlaLink="$E$138"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G$138" lockText="1" noThreeD="1"/>
</file>

<file path=xl/ctrlProps/ctrlProp154.xml><?xml version="1.0" encoding="utf-8"?>
<formControlPr xmlns="http://schemas.microsoft.com/office/spreadsheetml/2009/9/main" objectType="CheckBox" fmlaLink="$E$139"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fmlaLink="$G$139" lockText="1" noThreeD="1"/>
</file>

<file path=xl/ctrlProps/ctrlProp157.xml><?xml version="1.0" encoding="utf-8"?>
<formControlPr xmlns="http://schemas.microsoft.com/office/spreadsheetml/2009/9/main" objectType="CheckBox" fmlaLink="$E$127"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G$127" lockText="1" noThreeD="1"/>
</file>

<file path=xl/ctrlProps/ctrlProp16.xml><?xml version="1.0" encoding="utf-8"?>
<formControlPr xmlns="http://schemas.microsoft.com/office/spreadsheetml/2009/9/main" objectType="CheckBox" fmlaLink="$E$32" lockText="1" noThreeD="1"/>
</file>

<file path=xl/ctrlProps/ctrlProp160.xml><?xml version="1.0" encoding="utf-8"?>
<formControlPr xmlns="http://schemas.microsoft.com/office/spreadsheetml/2009/9/main" objectType="CheckBox" fmlaLink="$E$128"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fmlaLink="$G$128" lockText="1" noThreeD="1"/>
</file>

<file path=xl/ctrlProps/ctrlProp163.xml><?xml version="1.0" encoding="utf-8"?>
<formControlPr xmlns="http://schemas.microsoft.com/office/spreadsheetml/2009/9/main" objectType="CheckBox" fmlaLink="$E$129"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G$129" lockText="1" noThreeD="1"/>
</file>

<file path=xl/ctrlProps/ctrlProp166.xml><?xml version="1.0" encoding="utf-8"?>
<formControlPr xmlns="http://schemas.microsoft.com/office/spreadsheetml/2009/9/main" objectType="CheckBox" fmlaLink="$E$130"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fmlaLink="$G$130" lockText="1" noThreeD="1"/>
</file>

<file path=xl/ctrlProps/ctrlProp169.xml><?xml version="1.0" encoding="utf-8"?>
<formControlPr xmlns="http://schemas.microsoft.com/office/spreadsheetml/2009/9/main" objectType="CheckBox" fmlaLink="$E$131"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fmlaLink="$G$131" lockText="1" noThreeD="1"/>
</file>

<file path=xl/ctrlProps/ctrlProp172.xml><?xml version="1.0" encoding="utf-8"?>
<formControlPr xmlns="http://schemas.microsoft.com/office/spreadsheetml/2009/9/main" objectType="CheckBox" fmlaLink="$E$132"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fmlaLink="$G$132" lockText="1" noThreeD="1"/>
</file>

<file path=xl/ctrlProps/ctrlProp175.xml><?xml version="1.0" encoding="utf-8"?>
<formControlPr xmlns="http://schemas.microsoft.com/office/spreadsheetml/2009/9/main" objectType="CheckBox" fmlaLink="$E$133"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fmlaLink="$G$133" lockText="1" noThreeD="1"/>
</file>

<file path=xl/ctrlProps/ctrlProp178.xml><?xml version="1.0" encoding="utf-8"?>
<formControlPr xmlns="http://schemas.microsoft.com/office/spreadsheetml/2009/9/main" objectType="CheckBox" fmlaLink="$E$134"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fmlaLink="$G$32" lockText="1" noThreeD="1"/>
</file>

<file path=xl/ctrlProps/ctrlProp180.xml><?xml version="1.0" encoding="utf-8"?>
<formControlPr xmlns="http://schemas.microsoft.com/office/spreadsheetml/2009/9/main" objectType="CheckBox" fmlaLink="$G$134" lockText="1" noThreeD="1"/>
</file>

<file path=xl/ctrlProps/ctrlProp181.xml><?xml version="1.0" encoding="utf-8"?>
<formControlPr xmlns="http://schemas.microsoft.com/office/spreadsheetml/2009/9/main" objectType="CheckBox" fmlaLink="$E$135"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fmlaLink="$G$135" lockText="1" noThreeD="1"/>
</file>

<file path=xl/ctrlProps/ctrlProp184.xml><?xml version="1.0" encoding="utf-8"?>
<formControlPr xmlns="http://schemas.microsoft.com/office/spreadsheetml/2009/9/main" objectType="CheckBox" fmlaLink="$E$82"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fmlaLink="$G$82" lockText="1" noThreeD="1"/>
</file>

<file path=xl/ctrlProps/ctrlProp187.xml><?xml version="1.0" encoding="utf-8"?>
<formControlPr xmlns="http://schemas.microsoft.com/office/spreadsheetml/2009/9/main" objectType="CheckBox" fmlaLink="$E$86"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fmlaLink="$G$86" lockText="1" noThreeD="1"/>
</file>

<file path=xl/ctrlProps/ctrlProp19.xml><?xml version="1.0" encoding="utf-8"?>
<formControlPr xmlns="http://schemas.microsoft.com/office/spreadsheetml/2009/9/main" objectType="CheckBox" fmlaLink="$E$52" lockText="1" noThreeD="1"/>
</file>

<file path=xl/ctrlProps/ctrlProp190.xml><?xml version="1.0" encoding="utf-8"?>
<formControlPr xmlns="http://schemas.microsoft.com/office/spreadsheetml/2009/9/main" objectType="CheckBox" fmlaLink="$E$87"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fmlaLink="$G$87" lockText="1" noThreeD="1"/>
</file>

<file path=xl/ctrlProps/ctrlProp193.xml><?xml version="1.0" encoding="utf-8"?>
<formControlPr xmlns="http://schemas.microsoft.com/office/spreadsheetml/2009/9/main" objectType="CheckBox" fmlaLink="$E$88"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fmlaLink="$G$88" lockText="1" noThreeD="1"/>
</file>

<file path=xl/ctrlProps/ctrlProp196.xml><?xml version="1.0" encoding="utf-8"?>
<formControlPr xmlns="http://schemas.microsoft.com/office/spreadsheetml/2009/9/main" objectType="CheckBox" fmlaLink="$E$89"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fmlaLink="$G$89" lockText="1" noThreeD="1"/>
</file>

<file path=xl/ctrlProps/ctrlProp199.xml><?xml version="1.0" encoding="utf-8"?>
<formControlPr xmlns="http://schemas.microsoft.com/office/spreadsheetml/2009/9/main" objectType="CheckBox" fmlaLink="$E$90"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fmlaLink="$G$90"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fmlaLink="$E$100"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fmlaLink="$G$100" lockText="1" noThreeD="1"/>
</file>

<file path=xl/ctrlProps/ctrlProp206.xml><?xml version="1.0" encoding="utf-8"?>
<formControlPr xmlns="http://schemas.microsoft.com/office/spreadsheetml/2009/9/main" objectType="CheckBox" fmlaLink="$E$101"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fmlaLink="$G$101" lockText="1" noThreeD="1"/>
</file>

<file path=xl/ctrlProps/ctrlProp209.xml><?xml version="1.0" encoding="utf-8"?>
<formControlPr xmlns="http://schemas.microsoft.com/office/spreadsheetml/2009/9/main" objectType="CheckBox" fmlaLink="$E$104" lockText="1" noThreeD="1"/>
</file>

<file path=xl/ctrlProps/ctrlProp21.xml><?xml version="1.0" encoding="utf-8"?>
<formControlPr xmlns="http://schemas.microsoft.com/office/spreadsheetml/2009/9/main" objectType="CheckBox" fmlaLink="$G$52"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fmlaLink="$G$104" lockText="1" noThreeD="1"/>
</file>

<file path=xl/ctrlProps/ctrlProp212.xml><?xml version="1.0" encoding="utf-8"?>
<formControlPr xmlns="http://schemas.microsoft.com/office/spreadsheetml/2009/9/main" objectType="CheckBox" fmlaLink="$E$105"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fmlaLink="$G$105" lockText="1" noThreeD="1"/>
</file>

<file path=xl/ctrlProps/ctrlProp215.xml><?xml version="1.0" encoding="utf-8"?>
<formControlPr xmlns="http://schemas.microsoft.com/office/spreadsheetml/2009/9/main" objectType="CheckBox" fmlaLink="$E$106"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fmlaLink="$G$106" lockText="1" noThreeD="1"/>
</file>

<file path=xl/ctrlProps/ctrlProp218.xml><?xml version="1.0" encoding="utf-8"?>
<formControlPr xmlns="http://schemas.microsoft.com/office/spreadsheetml/2009/9/main" objectType="CheckBox" fmlaLink="$E$109"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E$53" lockText="1" noThreeD="1"/>
</file>

<file path=xl/ctrlProps/ctrlProp220.xml><?xml version="1.0" encoding="utf-8"?>
<formControlPr xmlns="http://schemas.microsoft.com/office/spreadsheetml/2009/9/main" objectType="CheckBox" fmlaLink="$G$109" lockText="1" noThreeD="1"/>
</file>

<file path=xl/ctrlProps/ctrlProp221.xml><?xml version="1.0" encoding="utf-8"?>
<formControlPr xmlns="http://schemas.microsoft.com/office/spreadsheetml/2009/9/main" objectType="CheckBox" fmlaLink="$E$110"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fmlaLink="$G$110" lockText="1" noThreeD="1"/>
</file>

<file path=xl/ctrlProps/ctrlProp224.xml><?xml version="1.0" encoding="utf-8"?>
<formControlPr xmlns="http://schemas.microsoft.com/office/spreadsheetml/2009/9/main" objectType="CheckBox" fmlaLink="$E$83"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fmlaLink="$G$83"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fmlaLink="$E$71"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fmlaLink="$G$71" lockText="1" noThreeD="1"/>
</file>

<file path=xl/ctrlProps/ctrlProp232.xml><?xml version="1.0" encoding="utf-8"?>
<formControlPr xmlns="http://schemas.microsoft.com/office/spreadsheetml/2009/9/main" objectType="CheckBox" fmlaLink="$E$75"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fmlaLink="$G$75" lockText="1" noThreeD="1"/>
</file>

<file path=xl/ctrlProps/ctrlProp235.xml><?xml version="1.0" encoding="utf-8"?>
<formControlPr xmlns="http://schemas.microsoft.com/office/spreadsheetml/2009/9/main" objectType="CheckBox" fmlaLink="$E$74"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fmlaLink="$G$74" lockText="1" noThreeD="1"/>
</file>

<file path=xl/ctrlProps/ctrlProp238.xml><?xml version="1.0" encoding="utf-8"?>
<formControlPr xmlns="http://schemas.microsoft.com/office/spreadsheetml/2009/9/main" objectType="CheckBox" fmlaLink="$E$22"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G$53" lockText="1" noThreeD="1"/>
</file>

<file path=xl/ctrlProps/ctrlProp240.xml><?xml version="1.0" encoding="utf-8"?>
<formControlPr xmlns="http://schemas.microsoft.com/office/spreadsheetml/2009/9/main" objectType="CheckBox" fmlaLink="$G$22" lockText="1" noThreeD="1"/>
</file>

<file path=xl/ctrlProps/ctrlProp241.xml><?xml version="1.0" encoding="utf-8"?>
<formControlPr xmlns="http://schemas.microsoft.com/office/spreadsheetml/2009/9/main" objectType="CheckBox" fmlaLink="$E$91" lockText="1" noThreeD="1"/>
</file>

<file path=xl/ctrlProps/ctrlProp242.xml><?xml version="1.0" encoding="utf-8"?>
<formControlPr xmlns="http://schemas.microsoft.com/office/spreadsheetml/2009/9/main" objectType="CheckBox" fmlaLink="$G$91" lockText="1" noThreeD="1"/>
</file>

<file path=xl/ctrlProps/ctrlProp243.xml><?xml version="1.0" encoding="utf-8"?>
<formControlPr xmlns="http://schemas.microsoft.com/office/spreadsheetml/2009/9/main" objectType="CheckBox" fmlaLink="$E$92" lockText="1" noThreeD="1"/>
</file>

<file path=xl/ctrlProps/ctrlProp244.xml><?xml version="1.0" encoding="utf-8"?>
<formControlPr xmlns="http://schemas.microsoft.com/office/spreadsheetml/2009/9/main" objectType="CheckBox" fmlaLink="$G$92" lockText="1" noThreeD="1"/>
</file>

<file path=xl/ctrlProps/ctrlProp245.xml><?xml version="1.0" encoding="utf-8"?>
<formControlPr xmlns="http://schemas.microsoft.com/office/spreadsheetml/2009/9/main" objectType="CheckBox" fmlaLink="$E$93" lockText="1" noThreeD="1"/>
</file>

<file path=xl/ctrlProps/ctrlProp246.xml><?xml version="1.0" encoding="utf-8"?>
<formControlPr xmlns="http://schemas.microsoft.com/office/spreadsheetml/2009/9/main" objectType="CheckBox" fmlaLink="$G$93" lockText="1" noThreeD="1"/>
</file>

<file path=xl/ctrlProps/ctrlProp247.xml><?xml version="1.0" encoding="utf-8"?>
<formControlPr xmlns="http://schemas.microsoft.com/office/spreadsheetml/2009/9/main" objectType="CheckBox" fmlaLink="$G$28" lockText="1" noThreeD="1"/>
</file>

<file path=xl/ctrlProps/ctrlProp248.xml><?xml version="1.0" encoding="utf-8"?>
<formControlPr xmlns="http://schemas.microsoft.com/office/spreadsheetml/2009/9/main" objectType="CheckBox" fmlaLink="$E$28"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fmlaLink="$E$54" lockText="1" noThreeD="1"/>
</file>

<file path=xl/ctrlProps/ctrlProp250.xml><?xml version="1.0" encoding="utf-8"?>
<formControlPr xmlns="http://schemas.microsoft.com/office/spreadsheetml/2009/9/main" objectType="CheckBox" fmlaLink="$E$153"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fmlaLink="$G$153" lockText="1" noThreeD="1"/>
</file>

<file path=xl/ctrlProps/ctrlProp253.xml><?xml version="1.0" encoding="utf-8"?>
<formControlPr xmlns="http://schemas.microsoft.com/office/spreadsheetml/2009/9/main" objectType="CheckBox" fmlaLink="$E$154"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fmlaLink="$G$154" lockText="1" noThreeD="1"/>
</file>

<file path=xl/ctrlProps/ctrlProp256.xml><?xml version="1.0" encoding="utf-8"?>
<formControlPr xmlns="http://schemas.microsoft.com/office/spreadsheetml/2009/9/main" objectType="CheckBox" fmlaLink="$E$120"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fmlaLink="$G$120" lockText="1" noThreeD="1"/>
</file>

<file path=xl/ctrlProps/ctrlProp259.xml><?xml version="1.0" encoding="utf-8"?>
<formControlPr xmlns="http://schemas.microsoft.com/office/spreadsheetml/2009/9/main" objectType="CheckBox" fmlaLink="$G$28"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fmlaLink="$E$28"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fmlaLink="$E$42" lockText="1" noThreeD="1"/>
</file>

<file path=xl/ctrlProps/ctrlProp263.xml><?xml version="1.0" encoding="utf-8"?>
<formControlPr xmlns="http://schemas.microsoft.com/office/spreadsheetml/2009/9/main" objectType="CheckBox" fmlaLink="$F$42" lockText="1" noThreeD="1"/>
</file>

<file path=xl/ctrlProps/ctrlProp264.xml><?xml version="1.0" encoding="utf-8"?>
<formControlPr xmlns="http://schemas.microsoft.com/office/spreadsheetml/2009/9/main" objectType="CheckBox" fmlaLink="$G$42" lockText="1" noThreeD="1"/>
</file>

<file path=xl/ctrlProps/ctrlProp265.xml><?xml version="1.0" encoding="utf-8"?>
<formControlPr xmlns="http://schemas.microsoft.com/office/spreadsheetml/2009/9/main" objectType="CheckBox" fmlaLink="$E$73"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fmlaLink="$G$73" lockText="1" noThreeD="1"/>
</file>

<file path=xl/ctrlProps/ctrlProp268.xml><?xml version="1.0" encoding="utf-8"?>
<formControlPr xmlns="http://schemas.microsoft.com/office/spreadsheetml/2009/9/main" objectType="CheckBox" fmlaLink="$G$174" lockText="1" noThreeD="1"/>
</file>

<file path=xl/ctrlProps/ctrlProp269.xml><?xml version="1.0" encoding="utf-8"?>
<formControlPr xmlns="http://schemas.microsoft.com/office/spreadsheetml/2009/9/main" objectType="CheckBox" fmlaLink="$E$44" lockText="1" noThreeD="1"/>
</file>

<file path=xl/ctrlProps/ctrlProp27.xml><?xml version="1.0" encoding="utf-8"?>
<formControlPr xmlns="http://schemas.microsoft.com/office/spreadsheetml/2009/9/main" objectType="CheckBox" fmlaLink="$G$54" lockText="1" noThreeD="1"/>
</file>

<file path=xl/ctrlProps/ctrlProp270.xml><?xml version="1.0" encoding="utf-8"?>
<formControlPr xmlns="http://schemas.microsoft.com/office/spreadsheetml/2009/9/main" objectType="CheckBox" fmlaLink="$F$44" lockText="1" noThreeD="1"/>
</file>

<file path=xl/ctrlProps/ctrlProp271.xml><?xml version="1.0" encoding="utf-8"?>
<formControlPr xmlns="http://schemas.microsoft.com/office/spreadsheetml/2009/9/main" objectType="CheckBox" fmlaLink="$G$44" lockText="1" noThreeD="1"/>
</file>

<file path=xl/ctrlProps/ctrlProp272.xml><?xml version="1.0" encoding="utf-8"?>
<formControlPr xmlns="http://schemas.microsoft.com/office/spreadsheetml/2009/9/main" objectType="CheckBox" fmlaLink="$G$43" lockText="1" noThreeD="1"/>
</file>

<file path=xl/ctrlProps/ctrlProp273.xml><?xml version="1.0" encoding="utf-8"?>
<formControlPr xmlns="http://schemas.microsoft.com/office/spreadsheetml/2009/9/main" objectType="CheckBox" fmlaLink="$E$43"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fmlaLink="$E$45" lockText="1" noThreeD="1"/>
</file>

<file path=xl/ctrlProps/ctrlProp276.xml><?xml version="1.0" encoding="utf-8"?>
<formControlPr xmlns="http://schemas.microsoft.com/office/spreadsheetml/2009/9/main" objectType="CheckBox" fmlaLink="$F$45" lockText="1" noThreeD="1"/>
</file>

<file path=xl/ctrlProps/ctrlProp277.xml><?xml version="1.0" encoding="utf-8"?>
<formControlPr xmlns="http://schemas.microsoft.com/office/spreadsheetml/2009/9/main" objectType="CheckBox" fmlaLink="$G$45" lockText="1" noThreeD="1"/>
</file>

<file path=xl/ctrlProps/ctrlProp278.xml><?xml version="1.0" encoding="utf-8"?>
<formControlPr xmlns="http://schemas.microsoft.com/office/spreadsheetml/2009/9/main" objectType="CheckBox" fmlaLink="$E$40"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E$55" lockText="1" noThreeD="1"/>
</file>

<file path=xl/ctrlProps/ctrlProp280.xml><?xml version="1.0" encoding="utf-8"?>
<formControlPr xmlns="http://schemas.microsoft.com/office/spreadsheetml/2009/9/main" objectType="CheckBox" fmlaLink="$G$40" lockText="1" noThreeD="1"/>
</file>

<file path=xl/ctrlProps/ctrlProp281.xml><?xml version="1.0" encoding="utf-8"?>
<formControlPr xmlns="http://schemas.microsoft.com/office/spreadsheetml/2009/9/main" objectType="CheckBox" fmlaLink="$G$175" lockText="1" noThreeD="1"/>
</file>

<file path=xl/ctrlProps/ctrlProp282.xml><?xml version="1.0" encoding="utf-8"?>
<formControlPr xmlns="http://schemas.microsoft.com/office/spreadsheetml/2009/9/main" objectType="CheckBox" fmlaLink="$G$176" lockText="1" noThreeD="1"/>
</file>

<file path=xl/ctrlProps/ctrlProp283.xml><?xml version="1.0" encoding="utf-8"?>
<formControlPr xmlns="http://schemas.microsoft.com/office/spreadsheetml/2009/9/main" objectType="CheckBox" fmlaLink="$E$72" lockText="1" noThreeD="1"/>
</file>

<file path=xl/ctrlProps/ctrlProp284.xml><?xml version="1.0" encoding="utf-8"?>
<formControlPr xmlns="http://schemas.microsoft.com/office/spreadsheetml/2009/9/main" objectType="CheckBox" fmlaLink="$F$72" lockText="1" noThreeD="1"/>
</file>

<file path=xl/ctrlProps/ctrlProp285.xml><?xml version="1.0" encoding="utf-8"?>
<formControlPr xmlns="http://schemas.microsoft.com/office/spreadsheetml/2009/9/main" objectType="CheckBox" fmlaLink="$G$72" lockText="1" noThreeD="1"/>
</file>

<file path=xl/ctrlProps/ctrlProp286.xml><?xml version="1.0" encoding="utf-8"?>
<formControlPr xmlns="http://schemas.microsoft.com/office/spreadsheetml/2009/9/main" objectType="CheckBox" fmlaLink="$G$177"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G$21" lockText="1" noThreeD="1"/>
</file>

<file path=xl/ctrlProps/ctrlProp30.xml><?xml version="1.0" encoding="utf-8"?>
<formControlPr xmlns="http://schemas.microsoft.com/office/spreadsheetml/2009/9/main" objectType="CheckBox" fmlaLink="$G$55" lockText="1" noThreeD="1"/>
</file>

<file path=xl/ctrlProps/ctrlProp31.xml><?xml version="1.0" encoding="utf-8"?>
<formControlPr xmlns="http://schemas.microsoft.com/office/spreadsheetml/2009/9/main" objectType="CheckBox" fmlaLink="$E$58"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fmlaLink="$G$58" lockText="1" noThreeD="1"/>
</file>

<file path=xl/ctrlProps/ctrlProp34.xml><?xml version="1.0" encoding="utf-8"?>
<formControlPr xmlns="http://schemas.microsoft.com/office/spreadsheetml/2009/9/main" objectType="CheckBox" fmlaLink="$E$147"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G$147" lockText="1" noThreeD="1"/>
</file>

<file path=xl/ctrlProps/ctrlProp37.xml><?xml version="1.0" encoding="utf-8"?>
<formControlPr xmlns="http://schemas.microsoft.com/office/spreadsheetml/2009/9/main" objectType="CheckBox" fmlaLink="$E$140"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fmlaLink="$G$140" lockText="1" noThreeD="1"/>
</file>

<file path=xl/ctrlProps/ctrlProp4.xml><?xml version="1.0" encoding="utf-8"?>
<formControlPr xmlns="http://schemas.microsoft.com/office/spreadsheetml/2009/9/main" objectType="CheckBox" fmlaLink="$E$23" lockText="1" noThreeD="1"/>
</file>

<file path=xl/ctrlProps/ctrlProp40.xml><?xml version="1.0" encoding="utf-8"?>
<formControlPr xmlns="http://schemas.microsoft.com/office/spreadsheetml/2009/9/main" objectType="CheckBox" fmlaLink="$E$117"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G$117" lockText="1" noThreeD="1"/>
</file>

<file path=xl/ctrlProps/ctrlProp43.xml><?xml version="1.0" encoding="utf-8"?>
<formControlPr xmlns="http://schemas.microsoft.com/office/spreadsheetml/2009/9/main" objectType="CheckBox" fmlaLink="$E$118"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fmlaLink="$G$118" lockText="1" noThreeD="1"/>
</file>

<file path=xl/ctrlProps/ctrlProp46.xml><?xml version="1.0" encoding="utf-8"?>
<formControlPr xmlns="http://schemas.microsoft.com/office/spreadsheetml/2009/9/main" objectType="CheckBox" fmlaLink="$E$119"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G$119" lockText="1" noThreeD="1"/>
</file>

<file path=xl/ctrlProps/ctrlProp49.xml><?xml version="1.0" encoding="utf-8"?>
<formControlPr xmlns="http://schemas.microsoft.com/office/spreadsheetml/2009/9/main" objectType="CheckBox" fmlaLink="$E$121"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fmlaLink="$G$121" lockText="1" noThreeD="1"/>
</file>

<file path=xl/ctrlProps/ctrlProp52.xml><?xml version="1.0" encoding="utf-8"?>
<formControlPr xmlns="http://schemas.microsoft.com/office/spreadsheetml/2009/9/main" objectType="CheckBox" fmlaLink="$E$122"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G$122" lockText="1" noThreeD="1"/>
</file>

<file path=xl/ctrlProps/ctrlProp55.xml><?xml version="1.0" encoding="utf-8"?>
<formControlPr xmlns="http://schemas.microsoft.com/office/spreadsheetml/2009/9/main" objectType="CheckBox" fmlaLink="$E$123"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fmlaLink="$G$123" lockText="1" noThreeD="1"/>
</file>

<file path=xl/ctrlProps/ctrlProp58.xml><?xml version="1.0" encoding="utf-8"?>
<formControlPr xmlns="http://schemas.microsoft.com/office/spreadsheetml/2009/9/main" objectType="CheckBox" fmlaLink="$E$124"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G$23" lockText="1" noThreeD="1"/>
</file>

<file path=xl/ctrlProps/ctrlProp60.xml><?xml version="1.0" encoding="utf-8"?>
<formControlPr xmlns="http://schemas.microsoft.com/office/spreadsheetml/2009/9/main" objectType="CheckBox" fmlaLink="$G$124" lockText="1" noThreeD="1"/>
</file>

<file path=xl/ctrlProps/ctrlProp61.xml><?xml version="1.0" encoding="utf-8"?>
<formControlPr xmlns="http://schemas.microsoft.com/office/spreadsheetml/2009/9/main" objectType="CheckBox" fmlaLink="$E$125"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fmlaLink="$G$125" lockText="1" noThreeD="1"/>
</file>

<file path=xl/ctrlProps/ctrlProp64.xml><?xml version="1.0" encoding="utf-8"?>
<formControlPr xmlns="http://schemas.microsoft.com/office/spreadsheetml/2009/9/main" objectType="CheckBox" fmlaLink="$E$126"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G$126" lockText="1" noThreeD="1"/>
</file>

<file path=xl/ctrlProps/ctrlProp67.xml><?xml version="1.0" encoding="utf-8"?>
<formControlPr xmlns="http://schemas.microsoft.com/office/spreadsheetml/2009/9/main" objectType="CheckBox" fmlaLink="$G$27" lockText="1" noThreeD="1"/>
</file>

<file path=xl/ctrlProps/ctrlProp68.xml><?xml version="1.0" encoding="utf-8"?>
<formControlPr xmlns="http://schemas.microsoft.com/office/spreadsheetml/2009/9/main" objectType="CheckBox" fmlaLink="$E$27"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G$24" lockText="1" noThreeD="1"/>
</file>

<file path=xl/ctrlProps/ctrlProp70.xml><?xml version="1.0" encoding="utf-8"?>
<formControlPr xmlns="http://schemas.microsoft.com/office/spreadsheetml/2009/9/main" objectType="CheckBox" fmlaLink="$E$29"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G$29" lockText="1" noThreeD="1"/>
</file>

<file path=xl/ctrlProps/ctrlProp73.xml><?xml version="1.0" encoding="utf-8"?>
<formControlPr xmlns="http://schemas.microsoft.com/office/spreadsheetml/2009/9/main" objectType="CheckBox" fmlaLink="$E$34"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fmlaLink="$G$34" lockText="1" noThreeD="1"/>
</file>

<file path=xl/ctrlProps/ctrlProp76.xml><?xml version="1.0" encoding="utf-8"?>
<formControlPr xmlns="http://schemas.microsoft.com/office/spreadsheetml/2009/9/main" objectType="CheckBox" fmlaLink="$E$33"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G$33" lockText="1" noThreeD="1"/>
</file>

<file path=xl/ctrlProps/ctrlProp79.xml><?xml version="1.0" encoding="utf-8"?>
<formControlPr xmlns="http://schemas.microsoft.com/office/spreadsheetml/2009/9/main" objectType="CheckBox" fmlaLink="$E$37" lockText="1" noThreeD="1"/>
</file>

<file path=xl/ctrlProps/ctrlProp8.xml><?xml version="1.0" encoding="utf-8"?>
<formControlPr xmlns="http://schemas.microsoft.com/office/spreadsheetml/2009/9/main" objectType="CheckBox" fmlaLink="$E$24"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fmlaLink="$G$37" lockText="1" noThreeD="1"/>
</file>

<file path=xl/ctrlProps/ctrlProp82.xml><?xml version="1.0" encoding="utf-8"?>
<formControlPr xmlns="http://schemas.microsoft.com/office/spreadsheetml/2009/9/main" objectType="CheckBox" fmlaLink="$E$41"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G$41" lockText="1" noThreeD="1"/>
</file>

<file path=xl/ctrlProps/ctrlProp85.xml><?xml version="1.0" encoding="utf-8"?>
<formControlPr xmlns="http://schemas.microsoft.com/office/spreadsheetml/2009/9/main" objectType="CheckBox" fmlaLink="$E$56"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fmlaLink="$G$56" lockText="1" noThreeD="1"/>
</file>

<file path=xl/ctrlProps/ctrlProp88.xml><?xml version="1.0" encoding="utf-8"?>
<formControlPr xmlns="http://schemas.microsoft.com/office/spreadsheetml/2009/9/main" objectType="CheckBox" fmlaLink="$E$57"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G$57" lockText="1" noThreeD="1"/>
</file>

<file path=xl/ctrlProps/ctrlProp91.xml><?xml version="1.0" encoding="utf-8"?>
<formControlPr xmlns="http://schemas.microsoft.com/office/spreadsheetml/2009/9/main" objectType="CheckBox" fmlaLink="$E$61"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fmlaLink="$G$61" lockText="1" noThreeD="1"/>
</file>

<file path=xl/ctrlProps/ctrlProp94.xml><?xml version="1.0" encoding="utf-8"?>
<formControlPr xmlns="http://schemas.microsoft.com/office/spreadsheetml/2009/9/main" objectType="CheckBox" fmlaLink="$E$62"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fmlaLink="$G$62" lockText="1" noThreeD="1"/>
</file>

<file path=xl/ctrlProps/ctrlProp97.xml><?xml version="1.0" encoding="utf-8"?>
<formControlPr xmlns="http://schemas.microsoft.com/office/spreadsheetml/2009/9/main" objectType="CheckBox" fmlaLink="$E$63"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fmlaLink="$G$63" lockText="1" noThreeD="1"/>
</file>

<file path=xl/drawings/_rels/drawing1.xml.rels><?xml version="1.0" encoding="UTF-8" standalone="yes"?>
<Relationships xmlns="http://schemas.openxmlformats.org/package/2006/relationships"><Relationship Id="rId2" Type="http://schemas.openxmlformats.org/officeDocument/2006/relationships/image" Target="cid:image002.jpg@01D558D9.88D278A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152052</xdr:colOff>
      <xdr:row>0</xdr:row>
      <xdr:rowOff>130068</xdr:rowOff>
    </xdr:from>
    <xdr:to>
      <xdr:col>1</xdr:col>
      <xdr:colOff>1933574</xdr:colOff>
      <xdr:row>1</xdr:row>
      <xdr:rowOff>793484</xdr:rowOff>
    </xdr:to>
    <xdr:pic>
      <xdr:nvPicPr>
        <xdr:cNvPr id="4" name="Picture 2">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52052" y="130068"/>
          <a:ext cx="2305397" cy="8348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4</xdr:col>
          <xdr:colOff>45720</xdr:colOff>
          <xdr:row>20</xdr:row>
          <xdr:rowOff>106680</xdr:rowOff>
        </xdr:from>
        <xdr:to>
          <xdr:col>4</xdr:col>
          <xdr:colOff>245745</xdr:colOff>
          <xdr:row>20</xdr:row>
          <xdr:rowOff>358140</xdr:rowOff>
        </xdr:to>
        <xdr:sp macro="" textlink="">
          <xdr:nvSpPr>
            <xdr:cNvPr id="1025" name="Check Box 1" descr="&#10;"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20</xdr:row>
          <xdr:rowOff>99060</xdr:rowOff>
        </xdr:from>
        <xdr:to>
          <xdr:col>5</xdr:col>
          <xdr:colOff>304800</xdr:colOff>
          <xdr:row>20</xdr:row>
          <xdr:rowOff>361950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20</xdr:row>
          <xdr:rowOff>99060</xdr:rowOff>
        </xdr:from>
        <xdr:to>
          <xdr:col>6</xdr:col>
          <xdr:colOff>283845</xdr:colOff>
          <xdr:row>20</xdr:row>
          <xdr:rowOff>361950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22</xdr:row>
          <xdr:rowOff>76200</xdr:rowOff>
        </xdr:from>
        <xdr:to>
          <xdr:col>4</xdr:col>
          <xdr:colOff>283845</xdr:colOff>
          <xdr:row>22</xdr:row>
          <xdr:rowOff>342900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22</xdr:row>
          <xdr:rowOff>76200</xdr:rowOff>
        </xdr:from>
        <xdr:to>
          <xdr:col>5</xdr:col>
          <xdr:colOff>283845</xdr:colOff>
          <xdr:row>22</xdr:row>
          <xdr:rowOff>342900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22</xdr:row>
          <xdr:rowOff>76200</xdr:rowOff>
        </xdr:from>
        <xdr:to>
          <xdr:col>6</xdr:col>
          <xdr:colOff>304800</xdr:colOff>
          <xdr:row>22</xdr:row>
          <xdr:rowOff>342900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23</xdr:row>
          <xdr:rowOff>83820</xdr:rowOff>
        </xdr:from>
        <xdr:to>
          <xdr:col>6</xdr:col>
          <xdr:colOff>304800</xdr:colOff>
          <xdr:row>23</xdr:row>
          <xdr:rowOff>358140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23</xdr:row>
          <xdr:rowOff>83820</xdr:rowOff>
        </xdr:from>
        <xdr:to>
          <xdr:col>4</xdr:col>
          <xdr:colOff>283845</xdr:colOff>
          <xdr:row>23</xdr:row>
          <xdr:rowOff>358140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23</xdr:row>
          <xdr:rowOff>83820</xdr:rowOff>
        </xdr:from>
        <xdr:to>
          <xdr:col>5</xdr:col>
          <xdr:colOff>283845</xdr:colOff>
          <xdr:row>23</xdr:row>
          <xdr:rowOff>358140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24</xdr:row>
          <xdr:rowOff>83820</xdr:rowOff>
        </xdr:from>
        <xdr:to>
          <xdr:col>4</xdr:col>
          <xdr:colOff>283845</xdr:colOff>
          <xdr:row>24</xdr:row>
          <xdr:rowOff>358140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24</xdr:row>
          <xdr:rowOff>83820</xdr:rowOff>
        </xdr:from>
        <xdr:to>
          <xdr:col>5</xdr:col>
          <xdr:colOff>283845</xdr:colOff>
          <xdr:row>24</xdr:row>
          <xdr:rowOff>358140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25</xdr:row>
          <xdr:rowOff>152400</xdr:rowOff>
        </xdr:from>
        <xdr:to>
          <xdr:col>4</xdr:col>
          <xdr:colOff>283845</xdr:colOff>
          <xdr:row>25</xdr:row>
          <xdr:rowOff>419100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24</xdr:row>
          <xdr:rowOff>83820</xdr:rowOff>
        </xdr:from>
        <xdr:to>
          <xdr:col>6</xdr:col>
          <xdr:colOff>304800</xdr:colOff>
          <xdr:row>24</xdr:row>
          <xdr:rowOff>358140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25</xdr:row>
          <xdr:rowOff>152400</xdr:rowOff>
        </xdr:from>
        <xdr:to>
          <xdr:col>5</xdr:col>
          <xdr:colOff>342900</xdr:colOff>
          <xdr:row>25</xdr:row>
          <xdr:rowOff>419100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25</xdr:row>
          <xdr:rowOff>152400</xdr:rowOff>
        </xdr:from>
        <xdr:to>
          <xdr:col>6</xdr:col>
          <xdr:colOff>320040</xdr:colOff>
          <xdr:row>25</xdr:row>
          <xdr:rowOff>419100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31</xdr:row>
          <xdr:rowOff>137160</xdr:rowOff>
        </xdr:from>
        <xdr:to>
          <xdr:col>4</xdr:col>
          <xdr:colOff>304800</xdr:colOff>
          <xdr:row>31</xdr:row>
          <xdr:rowOff>400050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31</xdr:row>
          <xdr:rowOff>137160</xdr:rowOff>
        </xdr:from>
        <xdr:to>
          <xdr:col>5</xdr:col>
          <xdr:colOff>304800</xdr:colOff>
          <xdr:row>31</xdr:row>
          <xdr:rowOff>400050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31</xdr:row>
          <xdr:rowOff>137160</xdr:rowOff>
        </xdr:from>
        <xdr:to>
          <xdr:col>6</xdr:col>
          <xdr:colOff>323850</xdr:colOff>
          <xdr:row>31</xdr:row>
          <xdr:rowOff>400050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51</xdr:row>
          <xdr:rowOff>106680</xdr:rowOff>
        </xdr:from>
        <xdr:to>
          <xdr:col>4</xdr:col>
          <xdr:colOff>283845</xdr:colOff>
          <xdr:row>51</xdr:row>
          <xdr:rowOff>360045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51</xdr:row>
          <xdr:rowOff>106680</xdr:rowOff>
        </xdr:from>
        <xdr:to>
          <xdr:col>5</xdr:col>
          <xdr:colOff>283845</xdr:colOff>
          <xdr:row>51</xdr:row>
          <xdr:rowOff>360045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51</xdr:row>
          <xdr:rowOff>106680</xdr:rowOff>
        </xdr:from>
        <xdr:to>
          <xdr:col>6</xdr:col>
          <xdr:colOff>304800</xdr:colOff>
          <xdr:row>51</xdr:row>
          <xdr:rowOff>360045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52</xdr:row>
          <xdr:rowOff>106680</xdr:rowOff>
        </xdr:from>
        <xdr:to>
          <xdr:col>4</xdr:col>
          <xdr:colOff>283845</xdr:colOff>
          <xdr:row>52</xdr:row>
          <xdr:rowOff>360045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52</xdr:row>
          <xdr:rowOff>106680</xdr:rowOff>
        </xdr:from>
        <xdr:to>
          <xdr:col>5</xdr:col>
          <xdr:colOff>283845</xdr:colOff>
          <xdr:row>52</xdr:row>
          <xdr:rowOff>360045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52</xdr:row>
          <xdr:rowOff>106680</xdr:rowOff>
        </xdr:from>
        <xdr:to>
          <xdr:col>6</xdr:col>
          <xdr:colOff>304800</xdr:colOff>
          <xdr:row>52</xdr:row>
          <xdr:rowOff>360045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53</xdr:row>
          <xdr:rowOff>106680</xdr:rowOff>
        </xdr:from>
        <xdr:to>
          <xdr:col>4</xdr:col>
          <xdr:colOff>283845</xdr:colOff>
          <xdr:row>53</xdr:row>
          <xdr:rowOff>360045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53</xdr:row>
          <xdr:rowOff>106680</xdr:rowOff>
        </xdr:from>
        <xdr:to>
          <xdr:col>5</xdr:col>
          <xdr:colOff>283845</xdr:colOff>
          <xdr:row>53</xdr:row>
          <xdr:rowOff>360045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53</xdr:row>
          <xdr:rowOff>106680</xdr:rowOff>
        </xdr:from>
        <xdr:to>
          <xdr:col>6</xdr:col>
          <xdr:colOff>304800</xdr:colOff>
          <xdr:row>53</xdr:row>
          <xdr:rowOff>360045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54</xdr:row>
          <xdr:rowOff>106680</xdr:rowOff>
        </xdr:from>
        <xdr:to>
          <xdr:col>4</xdr:col>
          <xdr:colOff>283845</xdr:colOff>
          <xdr:row>54</xdr:row>
          <xdr:rowOff>360045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54</xdr:row>
          <xdr:rowOff>106680</xdr:rowOff>
        </xdr:from>
        <xdr:to>
          <xdr:col>5</xdr:col>
          <xdr:colOff>283845</xdr:colOff>
          <xdr:row>54</xdr:row>
          <xdr:rowOff>360045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54</xdr:row>
          <xdr:rowOff>106680</xdr:rowOff>
        </xdr:from>
        <xdr:to>
          <xdr:col>6</xdr:col>
          <xdr:colOff>304800</xdr:colOff>
          <xdr:row>54</xdr:row>
          <xdr:rowOff>360045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57</xdr:row>
          <xdr:rowOff>99060</xdr:rowOff>
        </xdr:from>
        <xdr:to>
          <xdr:col>4</xdr:col>
          <xdr:colOff>304800</xdr:colOff>
          <xdr:row>57</xdr:row>
          <xdr:rowOff>358140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57</xdr:row>
          <xdr:rowOff>99060</xdr:rowOff>
        </xdr:from>
        <xdr:to>
          <xdr:col>5</xdr:col>
          <xdr:colOff>304800</xdr:colOff>
          <xdr:row>57</xdr:row>
          <xdr:rowOff>358140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57</xdr:row>
          <xdr:rowOff>99060</xdr:rowOff>
        </xdr:from>
        <xdr:to>
          <xdr:col>6</xdr:col>
          <xdr:colOff>323850</xdr:colOff>
          <xdr:row>57</xdr:row>
          <xdr:rowOff>358140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146</xdr:row>
          <xdr:rowOff>83820</xdr:rowOff>
        </xdr:from>
        <xdr:to>
          <xdr:col>4</xdr:col>
          <xdr:colOff>304800</xdr:colOff>
          <xdr:row>146</xdr:row>
          <xdr:rowOff>358140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146</xdr:row>
          <xdr:rowOff>83820</xdr:rowOff>
        </xdr:from>
        <xdr:to>
          <xdr:col>5</xdr:col>
          <xdr:colOff>304800</xdr:colOff>
          <xdr:row>146</xdr:row>
          <xdr:rowOff>358140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146</xdr:row>
          <xdr:rowOff>83820</xdr:rowOff>
        </xdr:from>
        <xdr:to>
          <xdr:col>6</xdr:col>
          <xdr:colOff>323850</xdr:colOff>
          <xdr:row>146</xdr:row>
          <xdr:rowOff>358140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139</xdr:row>
          <xdr:rowOff>121920</xdr:rowOff>
        </xdr:from>
        <xdr:to>
          <xdr:col>4</xdr:col>
          <xdr:colOff>304800</xdr:colOff>
          <xdr:row>139</xdr:row>
          <xdr:rowOff>396240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139</xdr:row>
          <xdr:rowOff>121920</xdr:rowOff>
        </xdr:from>
        <xdr:to>
          <xdr:col>5</xdr:col>
          <xdr:colOff>304800</xdr:colOff>
          <xdr:row>139</xdr:row>
          <xdr:rowOff>396240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139</xdr:row>
          <xdr:rowOff>121920</xdr:rowOff>
        </xdr:from>
        <xdr:to>
          <xdr:col>6</xdr:col>
          <xdr:colOff>323850</xdr:colOff>
          <xdr:row>139</xdr:row>
          <xdr:rowOff>396240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116</xdr:row>
          <xdr:rowOff>175260</xdr:rowOff>
        </xdr:from>
        <xdr:to>
          <xdr:col>4</xdr:col>
          <xdr:colOff>283845</xdr:colOff>
          <xdr:row>116</xdr:row>
          <xdr:rowOff>434340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116</xdr:row>
          <xdr:rowOff>175260</xdr:rowOff>
        </xdr:from>
        <xdr:to>
          <xdr:col>5</xdr:col>
          <xdr:colOff>323850</xdr:colOff>
          <xdr:row>116</xdr:row>
          <xdr:rowOff>438150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116</xdr:row>
          <xdr:rowOff>175260</xdr:rowOff>
        </xdr:from>
        <xdr:to>
          <xdr:col>6</xdr:col>
          <xdr:colOff>342900</xdr:colOff>
          <xdr:row>116</xdr:row>
          <xdr:rowOff>434340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117</xdr:row>
          <xdr:rowOff>68580</xdr:rowOff>
        </xdr:from>
        <xdr:to>
          <xdr:col>4</xdr:col>
          <xdr:colOff>304800</xdr:colOff>
          <xdr:row>117</xdr:row>
          <xdr:rowOff>321945</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117</xdr:row>
          <xdr:rowOff>68580</xdr:rowOff>
        </xdr:from>
        <xdr:to>
          <xdr:col>5</xdr:col>
          <xdr:colOff>304800</xdr:colOff>
          <xdr:row>117</xdr:row>
          <xdr:rowOff>321945</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117</xdr:row>
          <xdr:rowOff>68580</xdr:rowOff>
        </xdr:from>
        <xdr:to>
          <xdr:col>6</xdr:col>
          <xdr:colOff>323850</xdr:colOff>
          <xdr:row>117</xdr:row>
          <xdr:rowOff>321945</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118</xdr:row>
          <xdr:rowOff>99060</xdr:rowOff>
        </xdr:from>
        <xdr:to>
          <xdr:col>4</xdr:col>
          <xdr:colOff>285750</xdr:colOff>
          <xdr:row>118</xdr:row>
          <xdr:rowOff>361950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118</xdr:row>
          <xdr:rowOff>83820</xdr:rowOff>
        </xdr:from>
        <xdr:to>
          <xdr:col>5</xdr:col>
          <xdr:colOff>283845</xdr:colOff>
          <xdr:row>118</xdr:row>
          <xdr:rowOff>342900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118</xdr:row>
          <xdr:rowOff>99060</xdr:rowOff>
        </xdr:from>
        <xdr:to>
          <xdr:col>6</xdr:col>
          <xdr:colOff>320040</xdr:colOff>
          <xdr:row>118</xdr:row>
          <xdr:rowOff>358140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120</xdr:row>
          <xdr:rowOff>68580</xdr:rowOff>
        </xdr:from>
        <xdr:to>
          <xdr:col>4</xdr:col>
          <xdr:colOff>304800</xdr:colOff>
          <xdr:row>120</xdr:row>
          <xdr:rowOff>321945</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120</xdr:row>
          <xdr:rowOff>68580</xdr:rowOff>
        </xdr:from>
        <xdr:to>
          <xdr:col>5</xdr:col>
          <xdr:colOff>304800</xdr:colOff>
          <xdr:row>120</xdr:row>
          <xdr:rowOff>321945</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120</xdr:row>
          <xdr:rowOff>68580</xdr:rowOff>
        </xdr:from>
        <xdr:to>
          <xdr:col>6</xdr:col>
          <xdr:colOff>323850</xdr:colOff>
          <xdr:row>120</xdr:row>
          <xdr:rowOff>321945</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121</xdr:row>
          <xdr:rowOff>68580</xdr:rowOff>
        </xdr:from>
        <xdr:to>
          <xdr:col>4</xdr:col>
          <xdr:colOff>304800</xdr:colOff>
          <xdr:row>121</xdr:row>
          <xdr:rowOff>321945</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121</xdr:row>
          <xdr:rowOff>68580</xdr:rowOff>
        </xdr:from>
        <xdr:to>
          <xdr:col>5</xdr:col>
          <xdr:colOff>304800</xdr:colOff>
          <xdr:row>121</xdr:row>
          <xdr:rowOff>321945</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121</xdr:row>
          <xdr:rowOff>68580</xdr:rowOff>
        </xdr:from>
        <xdr:to>
          <xdr:col>6</xdr:col>
          <xdr:colOff>323850</xdr:colOff>
          <xdr:row>121</xdr:row>
          <xdr:rowOff>321945</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122</xdr:row>
          <xdr:rowOff>68580</xdr:rowOff>
        </xdr:from>
        <xdr:to>
          <xdr:col>4</xdr:col>
          <xdr:colOff>304800</xdr:colOff>
          <xdr:row>122</xdr:row>
          <xdr:rowOff>321945</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122</xdr:row>
          <xdr:rowOff>68580</xdr:rowOff>
        </xdr:from>
        <xdr:to>
          <xdr:col>5</xdr:col>
          <xdr:colOff>304800</xdr:colOff>
          <xdr:row>122</xdr:row>
          <xdr:rowOff>321945</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122</xdr:row>
          <xdr:rowOff>68580</xdr:rowOff>
        </xdr:from>
        <xdr:to>
          <xdr:col>6</xdr:col>
          <xdr:colOff>323850</xdr:colOff>
          <xdr:row>122</xdr:row>
          <xdr:rowOff>321945</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123</xdr:row>
          <xdr:rowOff>68580</xdr:rowOff>
        </xdr:from>
        <xdr:to>
          <xdr:col>4</xdr:col>
          <xdr:colOff>304800</xdr:colOff>
          <xdr:row>123</xdr:row>
          <xdr:rowOff>321945</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123</xdr:row>
          <xdr:rowOff>68580</xdr:rowOff>
        </xdr:from>
        <xdr:to>
          <xdr:col>5</xdr:col>
          <xdr:colOff>304800</xdr:colOff>
          <xdr:row>123</xdr:row>
          <xdr:rowOff>321945</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123</xdr:row>
          <xdr:rowOff>68580</xdr:rowOff>
        </xdr:from>
        <xdr:to>
          <xdr:col>6</xdr:col>
          <xdr:colOff>323850</xdr:colOff>
          <xdr:row>123</xdr:row>
          <xdr:rowOff>321945</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124</xdr:row>
          <xdr:rowOff>68580</xdr:rowOff>
        </xdr:from>
        <xdr:to>
          <xdr:col>4</xdr:col>
          <xdr:colOff>304800</xdr:colOff>
          <xdr:row>124</xdr:row>
          <xdr:rowOff>321945</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124</xdr:row>
          <xdr:rowOff>68580</xdr:rowOff>
        </xdr:from>
        <xdr:to>
          <xdr:col>5</xdr:col>
          <xdr:colOff>304800</xdr:colOff>
          <xdr:row>124</xdr:row>
          <xdr:rowOff>321945</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124</xdr:row>
          <xdr:rowOff>68580</xdr:rowOff>
        </xdr:from>
        <xdr:to>
          <xdr:col>6</xdr:col>
          <xdr:colOff>323850</xdr:colOff>
          <xdr:row>124</xdr:row>
          <xdr:rowOff>321945</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125</xdr:row>
          <xdr:rowOff>68580</xdr:rowOff>
        </xdr:from>
        <xdr:to>
          <xdr:col>4</xdr:col>
          <xdr:colOff>304800</xdr:colOff>
          <xdr:row>125</xdr:row>
          <xdr:rowOff>321945</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125</xdr:row>
          <xdr:rowOff>68580</xdr:rowOff>
        </xdr:from>
        <xdr:to>
          <xdr:col>5</xdr:col>
          <xdr:colOff>304800</xdr:colOff>
          <xdr:row>125</xdr:row>
          <xdr:rowOff>321945</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125</xdr:row>
          <xdr:rowOff>68580</xdr:rowOff>
        </xdr:from>
        <xdr:to>
          <xdr:col>6</xdr:col>
          <xdr:colOff>323850</xdr:colOff>
          <xdr:row>125</xdr:row>
          <xdr:rowOff>321945</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26</xdr:row>
          <xdr:rowOff>76200</xdr:rowOff>
        </xdr:from>
        <xdr:to>
          <xdr:col>6</xdr:col>
          <xdr:colOff>304800</xdr:colOff>
          <xdr:row>26</xdr:row>
          <xdr:rowOff>342900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26</xdr:row>
          <xdr:rowOff>76200</xdr:rowOff>
        </xdr:from>
        <xdr:to>
          <xdr:col>4</xdr:col>
          <xdr:colOff>304800</xdr:colOff>
          <xdr:row>26</xdr:row>
          <xdr:rowOff>342900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26</xdr:row>
          <xdr:rowOff>76200</xdr:rowOff>
        </xdr:from>
        <xdr:to>
          <xdr:col>5</xdr:col>
          <xdr:colOff>283845</xdr:colOff>
          <xdr:row>26</xdr:row>
          <xdr:rowOff>342900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28</xdr:row>
          <xdr:rowOff>76200</xdr:rowOff>
        </xdr:from>
        <xdr:to>
          <xdr:col>4</xdr:col>
          <xdr:colOff>283845</xdr:colOff>
          <xdr:row>28</xdr:row>
          <xdr:rowOff>342900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28</xdr:row>
          <xdr:rowOff>76200</xdr:rowOff>
        </xdr:from>
        <xdr:to>
          <xdr:col>5</xdr:col>
          <xdr:colOff>283845</xdr:colOff>
          <xdr:row>28</xdr:row>
          <xdr:rowOff>342900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28</xdr:row>
          <xdr:rowOff>76200</xdr:rowOff>
        </xdr:from>
        <xdr:to>
          <xdr:col>6</xdr:col>
          <xdr:colOff>304800</xdr:colOff>
          <xdr:row>28</xdr:row>
          <xdr:rowOff>342900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33</xdr:row>
          <xdr:rowOff>83820</xdr:rowOff>
        </xdr:from>
        <xdr:to>
          <xdr:col>4</xdr:col>
          <xdr:colOff>283845</xdr:colOff>
          <xdr:row>33</xdr:row>
          <xdr:rowOff>358140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33</xdr:row>
          <xdr:rowOff>83820</xdr:rowOff>
        </xdr:from>
        <xdr:to>
          <xdr:col>5</xdr:col>
          <xdr:colOff>283845</xdr:colOff>
          <xdr:row>33</xdr:row>
          <xdr:rowOff>358140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33</xdr:row>
          <xdr:rowOff>83820</xdr:rowOff>
        </xdr:from>
        <xdr:to>
          <xdr:col>6</xdr:col>
          <xdr:colOff>304800</xdr:colOff>
          <xdr:row>33</xdr:row>
          <xdr:rowOff>358140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32</xdr:row>
          <xdr:rowOff>76200</xdr:rowOff>
        </xdr:from>
        <xdr:to>
          <xdr:col>4</xdr:col>
          <xdr:colOff>304800</xdr:colOff>
          <xdr:row>32</xdr:row>
          <xdr:rowOff>342900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32</xdr:row>
          <xdr:rowOff>76200</xdr:rowOff>
        </xdr:from>
        <xdr:to>
          <xdr:col>5</xdr:col>
          <xdr:colOff>304800</xdr:colOff>
          <xdr:row>32</xdr:row>
          <xdr:rowOff>342900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32</xdr:row>
          <xdr:rowOff>76200</xdr:rowOff>
        </xdr:from>
        <xdr:to>
          <xdr:col>6</xdr:col>
          <xdr:colOff>323850</xdr:colOff>
          <xdr:row>32</xdr:row>
          <xdr:rowOff>342900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36</xdr:row>
          <xdr:rowOff>152400</xdr:rowOff>
        </xdr:from>
        <xdr:to>
          <xdr:col>4</xdr:col>
          <xdr:colOff>283845</xdr:colOff>
          <xdr:row>36</xdr:row>
          <xdr:rowOff>419100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36</xdr:row>
          <xdr:rowOff>152400</xdr:rowOff>
        </xdr:from>
        <xdr:to>
          <xdr:col>5</xdr:col>
          <xdr:colOff>283845</xdr:colOff>
          <xdr:row>36</xdr:row>
          <xdr:rowOff>419100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36</xdr:row>
          <xdr:rowOff>152400</xdr:rowOff>
        </xdr:from>
        <xdr:to>
          <xdr:col>6</xdr:col>
          <xdr:colOff>304800</xdr:colOff>
          <xdr:row>36</xdr:row>
          <xdr:rowOff>419100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40</xdr:row>
          <xdr:rowOff>99060</xdr:rowOff>
        </xdr:from>
        <xdr:to>
          <xdr:col>4</xdr:col>
          <xdr:colOff>283845</xdr:colOff>
          <xdr:row>40</xdr:row>
          <xdr:rowOff>361950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40</xdr:row>
          <xdr:rowOff>99060</xdr:rowOff>
        </xdr:from>
        <xdr:to>
          <xdr:col>5</xdr:col>
          <xdr:colOff>283845</xdr:colOff>
          <xdr:row>40</xdr:row>
          <xdr:rowOff>361950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40</xdr:row>
          <xdr:rowOff>99060</xdr:rowOff>
        </xdr:from>
        <xdr:to>
          <xdr:col>6</xdr:col>
          <xdr:colOff>304800</xdr:colOff>
          <xdr:row>40</xdr:row>
          <xdr:rowOff>361950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55</xdr:row>
          <xdr:rowOff>106680</xdr:rowOff>
        </xdr:from>
        <xdr:to>
          <xdr:col>4</xdr:col>
          <xdr:colOff>283845</xdr:colOff>
          <xdr:row>55</xdr:row>
          <xdr:rowOff>360045</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55</xdr:row>
          <xdr:rowOff>106680</xdr:rowOff>
        </xdr:from>
        <xdr:to>
          <xdr:col>5</xdr:col>
          <xdr:colOff>283845</xdr:colOff>
          <xdr:row>55</xdr:row>
          <xdr:rowOff>360045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106680</xdr:rowOff>
        </xdr:from>
        <xdr:to>
          <xdr:col>6</xdr:col>
          <xdr:colOff>304800</xdr:colOff>
          <xdr:row>55</xdr:row>
          <xdr:rowOff>360045</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56</xdr:row>
          <xdr:rowOff>106680</xdr:rowOff>
        </xdr:from>
        <xdr:to>
          <xdr:col>4</xdr:col>
          <xdr:colOff>283845</xdr:colOff>
          <xdr:row>56</xdr:row>
          <xdr:rowOff>360045</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56</xdr:row>
          <xdr:rowOff>106680</xdr:rowOff>
        </xdr:from>
        <xdr:to>
          <xdr:col>5</xdr:col>
          <xdr:colOff>283845</xdr:colOff>
          <xdr:row>56</xdr:row>
          <xdr:rowOff>360045</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56</xdr:row>
          <xdr:rowOff>106680</xdr:rowOff>
        </xdr:from>
        <xdr:to>
          <xdr:col>6</xdr:col>
          <xdr:colOff>304800</xdr:colOff>
          <xdr:row>56</xdr:row>
          <xdr:rowOff>360045</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60</xdr:row>
          <xdr:rowOff>106680</xdr:rowOff>
        </xdr:from>
        <xdr:to>
          <xdr:col>4</xdr:col>
          <xdr:colOff>283845</xdr:colOff>
          <xdr:row>60</xdr:row>
          <xdr:rowOff>360045</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60</xdr:row>
          <xdr:rowOff>106680</xdr:rowOff>
        </xdr:from>
        <xdr:to>
          <xdr:col>5</xdr:col>
          <xdr:colOff>283845</xdr:colOff>
          <xdr:row>60</xdr:row>
          <xdr:rowOff>360045</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60</xdr:row>
          <xdr:rowOff>106680</xdr:rowOff>
        </xdr:from>
        <xdr:to>
          <xdr:col>6</xdr:col>
          <xdr:colOff>304800</xdr:colOff>
          <xdr:row>60</xdr:row>
          <xdr:rowOff>360045</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61</xdr:row>
          <xdr:rowOff>106680</xdr:rowOff>
        </xdr:from>
        <xdr:to>
          <xdr:col>4</xdr:col>
          <xdr:colOff>283845</xdr:colOff>
          <xdr:row>61</xdr:row>
          <xdr:rowOff>360045</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61</xdr:row>
          <xdr:rowOff>106680</xdr:rowOff>
        </xdr:from>
        <xdr:to>
          <xdr:col>5</xdr:col>
          <xdr:colOff>283845</xdr:colOff>
          <xdr:row>61</xdr:row>
          <xdr:rowOff>360045</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61</xdr:row>
          <xdr:rowOff>106680</xdr:rowOff>
        </xdr:from>
        <xdr:to>
          <xdr:col>6</xdr:col>
          <xdr:colOff>304800</xdr:colOff>
          <xdr:row>61</xdr:row>
          <xdr:rowOff>360045</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62</xdr:row>
          <xdr:rowOff>106680</xdr:rowOff>
        </xdr:from>
        <xdr:to>
          <xdr:col>4</xdr:col>
          <xdr:colOff>283845</xdr:colOff>
          <xdr:row>62</xdr:row>
          <xdr:rowOff>360045</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62</xdr:row>
          <xdr:rowOff>106680</xdr:rowOff>
        </xdr:from>
        <xdr:to>
          <xdr:col>5</xdr:col>
          <xdr:colOff>283845</xdr:colOff>
          <xdr:row>62</xdr:row>
          <xdr:rowOff>360045</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62</xdr:row>
          <xdr:rowOff>106680</xdr:rowOff>
        </xdr:from>
        <xdr:to>
          <xdr:col>6</xdr:col>
          <xdr:colOff>304800</xdr:colOff>
          <xdr:row>62</xdr:row>
          <xdr:rowOff>360045</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63</xdr:row>
          <xdr:rowOff>106680</xdr:rowOff>
        </xdr:from>
        <xdr:to>
          <xdr:col>4</xdr:col>
          <xdr:colOff>283845</xdr:colOff>
          <xdr:row>63</xdr:row>
          <xdr:rowOff>360045</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63</xdr:row>
          <xdr:rowOff>106680</xdr:rowOff>
        </xdr:from>
        <xdr:to>
          <xdr:col>5</xdr:col>
          <xdr:colOff>283845</xdr:colOff>
          <xdr:row>63</xdr:row>
          <xdr:rowOff>360045</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63</xdr:row>
          <xdr:rowOff>106680</xdr:rowOff>
        </xdr:from>
        <xdr:to>
          <xdr:col>6</xdr:col>
          <xdr:colOff>304800</xdr:colOff>
          <xdr:row>63</xdr:row>
          <xdr:rowOff>360045</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66</xdr:row>
          <xdr:rowOff>99060</xdr:rowOff>
        </xdr:from>
        <xdr:to>
          <xdr:col>4</xdr:col>
          <xdr:colOff>304800</xdr:colOff>
          <xdr:row>66</xdr:row>
          <xdr:rowOff>358140</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66</xdr:row>
          <xdr:rowOff>99060</xdr:rowOff>
        </xdr:from>
        <xdr:to>
          <xdr:col>5</xdr:col>
          <xdr:colOff>304800</xdr:colOff>
          <xdr:row>66</xdr:row>
          <xdr:rowOff>358140</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66</xdr:row>
          <xdr:rowOff>99060</xdr:rowOff>
        </xdr:from>
        <xdr:to>
          <xdr:col>6</xdr:col>
          <xdr:colOff>323850</xdr:colOff>
          <xdr:row>66</xdr:row>
          <xdr:rowOff>358140</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64</xdr:row>
          <xdr:rowOff>106680</xdr:rowOff>
        </xdr:from>
        <xdr:to>
          <xdr:col>4</xdr:col>
          <xdr:colOff>283845</xdr:colOff>
          <xdr:row>64</xdr:row>
          <xdr:rowOff>360045</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64</xdr:row>
          <xdr:rowOff>106680</xdr:rowOff>
        </xdr:from>
        <xdr:to>
          <xdr:col>5</xdr:col>
          <xdr:colOff>283845</xdr:colOff>
          <xdr:row>64</xdr:row>
          <xdr:rowOff>360045</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64</xdr:row>
          <xdr:rowOff>106680</xdr:rowOff>
        </xdr:from>
        <xdr:to>
          <xdr:col>6</xdr:col>
          <xdr:colOff>304800</xdr:colOff>
          <xdr:row>64</xdr:row>
          <xdr:rowOff>360045</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65</xdr:row>
          <xdr:rowOff>106680</xdr:rowOff>
        </xdr:from>
        <xdr:to>
          <xdr:col>4</xdr:col>
          <xdr:colOff>283845</xdr:colOff>
          <xdr:row>65</xdr:row>
          <xdr:rowOff>360045</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65</xdr:row>
          <xdr:rowOff>106680</xdr:rowOff>
        </xdr:from>
        <xdr:to>
          <xdr:col>5</xdr:col>
          <xdr:colOff>283845</xdr:colOff>
          <xdr:row>65</xdr:row>
          <xdr:rowOff>360045</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65</xdr:row>
          <xdr:rowOff>106680</xdr:rowOff>
        </xdr:from>
        <xdr:to>
          <xdr:col>6</xdr:col>
          <xdr:colOff>304800</xdr:colOff>
          <xdr:row>65</xdr:row>
          <xdr:rowOff>360045</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67</xdr:row>
          <xdr:rowOff>99060</xdr:rowOff>
        </xdr:from>
        <xdr:to>
          <xdr:col>4</xdr:col>
          <xdr:colOff>304800</xdr:colOff>
          <xdr:row>67</xdr:row>
          <xdr:rowOff>358140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67</xdr:row>
          <xdr:rowOff>99060</xdr:rowOff>
        </xdr:from>
        <xdr:to>
          <xdr:col>5</xdr:col>
          <xdr:colOff>304800</xdr:colOff>
          <xdr:row>67</xdr:row>
          <xdr:rowOff>358140</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67</xdr:row>
          <xdr:rowOff>99060</xdr:rowOff>
        </xdr:from>
        <xdr:to>
          <xdr:col>6</xdr:col>
          <xdr:colOff>323850</xdr:colOff>
          <xdr:row>67</xdr:row>
          <xdr:rowOff>358140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147</xdr:row>
          <xdr:rowOff>76200</xdr:rowOff>
        </xdr:from>
        <xdr:to>
          <xdr:col>4</xdr:col>
          <xdr:colOff>283845</xdr:colOff>
          <xdr:row>147</xdr:row>
          <xdr:rowOff>342900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147</xdr:row>
          <xdr:rowOff>76200</xdr:rowOff>
        </xdr:from>
        <xdr:to>
          <xdr:col>5</xdr:col>
          <xdr:colOff>283845</xdr:colOff>
          <xdr:row>147</xdr:row>
          <xdr:rowOff>342900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147</xdr:row>
          <xdr:rowOff>76200</xdr:rowOff>
        </xdr:from>
        <xdr:to>
          <xdr:col>6</xdr:col>
          <xdr:colOff>304800</xdr:colOff>
          <xdr:row>147</xdr:row>
          <xdr:rowOff>342900</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148</xdr:row>
          <xdr:rowOff>121920</xdr:rowOff>
        </xdr:from>
        <xdr:to>
          <xdr:col>4</xdr:col>
          <xdr:colOff>285750</xdr:colOff>
          <xdr:row>148</xdr:row>
          <xdr:rowOff>396240</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148</xdr:row>
          <xdr:rowOff>121920</xdr:rowOff>
        </xdr:from>
        <xdr:to>
          <xdr:col>5</xdr:col>
          <xdr:colOff>285750</xdr:colOff>
          <xdr:row>148</xdr:row>
          <xdr:rowOff>396240</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148</xdr:row>
          <xdr:rowOff>121920</xdr:rowOff>
        </xdr:from>
        <xdr:to>
          <xdr:col>6</xdr:col>
          <xdr:colOff>283845</xdr:colOff>
          <xdr:row>148</xdr:row>
          <xdr:rowOff>396240</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149</xdr:row>
          <xdr:rowOff>121920</xdr:rowOff>
        </xdr:from>
        <xdr:to>
          <xdr:col>4</xdr:col>
          <xdr:colOff>285750</xdr:colOff>
          <xdr:row>149</xdr:row>
          <xdr:rowOff>396240</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149</xdr:row>
          <xdr:rowOff>121920</xdr:rowOff>
        </xdr:from>
        <xdr:to>
          <xdr:col>5</xdr:col>
          <xdr:colOff>285750</xdr:colOff>
          <xdr:row>149</xdr:row>
          <xdr:rowOff>396240</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149</xdr:row>
          <xdr:rowOff>121920</xdr:rowOff>
        </xdr:from>
        <xdr:to>
          <xdr:col>6</xdr:col>
          <xdr:colOff>283845</xdr:colOff>
          <xdr:row>149</xdr:row>
          <xdr:rowOff>396240</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150</xdr:row>
          <xdr:rowOff>121920</xdr:rowOff>
        </xdr:from>
        <xdr:to>
          <xdr:col>4</xdr:col>
          <xdr:colOff>285750</xdr:colOff>
          <xdr:row>150</xdr:row>
          <xdr:rowOff>396240</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150</xdr:row>
          <xdr:rowOff>121920</xdr:rowOff>
        </xdr:from>
        <xdr:to>
          <xdr:col>5</xdr:col>
          <xdr:colOff>285750</xdr:colOff>
          <xdr:row>150</xdr:row>
          <xdr:rowOff>396240</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150</xdr:row>
          <xdr:rowOff>121920</xdr:rowOff>
        </xdr:from>
        <xdr:to>
          <xdr:col>6</xdr:col>
          <xdr:colOff>283845</xdr:colOff>
          <xdr:row>150</xdr:row>
          <xdr:rowOff>396240</xdr:rowOff>
        </xdr:to>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151</xdr:row>
          <xdr:rowOff>121920</xdr:rowOff>
        </xdr:from>
        <xdr:to>
          <xdr:col>4</xdr:col>
          <xdr:colOff>285750</xdr:colOff>
          <xdr:row>151</xdr:row>
          <xdr:rowOff>396240</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151</xdr:row>
          <xdr:rowOff>121920</xdr:rowOff>
        </xdr:from>
        <xdr:to>
          <xdr:col>5</xdr:col>
          <xdr:colOff>285750</xdr:colOff>
          <xdr:row>151</xdr:row>
          <xdr:rowOff>396240</xdr:rowOff>
        </xdr:to>
        <xdr:sp macro="" textlink="">
          <xdr:nvSpPr>
            <xdr:cNvPr id="1283" name="Check Box 259"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151</xdr:row>
          <xdr:rowOff>121920</xdr:rowOff>
        </xdr:from>
        <xdr:to>
          <xdr:col>6</xdr:col>
          <xdr:colOff>283845</xdr:colOff>
          <xdr:row>151</xdr:row>
          <xdr:rowOff>396240</xdr:rowOff>
        </xdr:to>
        <xdr:sp macro="" textlink="">
          <xdr:nvSpPr>
            <xdr:cNvPr id="1284" name="Check Box 260"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156</xdr:row>
          <xdr:rowOff>121920</xdr:rowOff>
        </xdr:from>
        <xdr:to>
          <xdr:col>4</xdr:col>
          <xdr:colOff>285750</xdr:colOff>
          <xdr:row>156</xdr:row>
          <xdr:rowOff>396240</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156</xdr:row>
          <xdr:rowOff>121920</xdr:rowOff>
        </xdr:from>
        <xdr:to>
          <xdr:col>5</xdr:col>
          <xdr:colOff>285750</xdr:colOff>
          <xdr:row>156</xdr:row>
          <xdr:rowOff>396240</xdr:rowOff>
        </xdr:to>
        <xdr:sp macro="" textlink="">
          <xdr:nvSpPr>
            <xdr:cNvPr id="1286" name="Check Box 262" hidden="1">
              <a:extLst>
                <a:ext uri="{63B3BB69-23CF-44E3-9099-C40C66FF867C}">
                  <a14:compatExt spid="_x0000_s1286"/>
                </a:ext>
                <a:ext uri="{FF2B5EF4-FFF2-40B4-BE49-F238E27FC236}">
                  <a16:creationId xmlns:a16="http://schemas.microsoft.com/office/drawing/2014/main" id="{00000000-0008-0000-00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156</xdr:row>
          <xdr:rowOff>121920</xdr:rowOff>
        </xdr:from>
        <xdr:to>
          <xdr:col>6</xdr:col>
          <xdr:colOff>283845</xdr:colOff>
          <xdr:row>156</xdr:row>
          <xdr:rowOff>396240</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157</xdr:row>
          <xdr:rowOff>121920</xdr:rowOff>
        </xdr:from>
        <xdr:to>
          <xdr:col>4</xdr:col>
          <xdr:colOff>285750</xdr:colOff>
          <xdr:row>157</xdr:row>
          <xdr:rowOff>396240</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157</xdr:row>
          <xdr:rowOff>121920</xdr:rowOff>
        </xdr:from>
        <xdr:to>
          <xdr:col>5</xdr:col>
          <xdr:colOff>285750</xdr:colOff>
          <xdr:row>157</xdr:row>
          <xdr:rowOff>396240</xdr:rowOff>
        </xdr:to>
        <xdr:sp macro="" textlink="">
          <xdr:nvSpPr>
            <xdr:cNvPr id="1289" name="Check Box 265"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157</xdr:row>
          <xdr:rowOff>121920</xdr:rowOff>
        </xdr:from>
        <xdr:to>
          <xdr:col>6</xdr:col>
          <xdr:colOff>283845</xdr:colOff>
          <xdr:row>157</xdr:row>
          <xdr:rowOff>396240</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160</xdr:row>
          <xdr:rowOff>83820</xdr:rowOff>
        </xdr:from>
        <xdr:to>
          <xdr:col>4</xdr:col>
          <xdr:colOff>285750</xdr:colOff>
          <xdr:row>160</xdr:row>
          <xdr:rowOff>358140</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160</xdr:row>
          <xdr:rowOff>83820</xdr:rowOff>
        </xdr:from>
        <xdr:to>
          <xdr:col>5</xdr:col>
          <xdr:colOff>285750</xdr:colOff>
          <xdr:row>160</xdr:row>
          <xdr:rowOff>358140</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160</xdr:row>
          <xdr:rowOff>83820</xdr:rowOff>
        </xdr:from>
        <xdr:to>
          <xdr:col>6</xdr:col>
          <xdr:colOff>283845</xdr:colOff>
          <xdr:row>160</xdr:row>
          <xdr:rowOff>358140</xdr:rowOff>
        </xdr:to>
        <xdr:sp macro="" textlink="">
          <xdr:nvSpPr>
            <xdr:cNvPr id="1293" name="Check Box 269"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163</xdr:row>
          <xdr:rowOff>121920</xdr:rowOff>
        </xdr:from>
        <xdr:to>
          <xdr:col>4</xdr:col>
          <xdr:colOff>285750</xdr:colOff>
          <xdr:row>163</xdr:row>
          <xdr:rowOff>396240</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163</xdr:row>
          <xdr:rowOff>121920</xdr:rowOff>
        </xdr:from>
        <xdr:to>
          <xdr:col>5</xdr:col>
          <xdr:colOff>285750</xdr:colOff>
          <xdr:row>163</xdr:row>
          <xdr:rowOff>396240</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163</xdr:row>
          <xdr:rowOff>121920</xdr:rowOff>
        </xdr:from>
        <xdr:to>
          <xdr:col>6</xdr:col>
          <xdr:colOff>283845</xdr:colOff>
          <xdr:row>163</xdr:row>
          <xdr:rowOff>396240</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164</xdr:row>
          <xdr:rowOff>121920</xdr:rowOff>
        </xdr:from>
        <xdr:to>
          <xdr:col>4</xdr:col>
          <xdr:colOff>285750</xdr:colOff>
          <xdr:row>164</xdr:row>
          <xdr:rowOff>396240</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164</xdr:row>
          <xdr:rowOff>121920</xdr:rowOff>
        </xdr:from>
        <xdr:to>
          <xdr:col>5</xdr:col>
          <xdr:colOff>285750</xdr:colOff>
          <xdr:row>164</xdr:row>
          <xdr:rowOff>396240</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164</xdr:row>
          <xdr:rowOff>121920</xdr:rowOff>
        </xdr:from>
        <xdr:to>
          <xdr:col>6</xdr:col>
          <xdr:colOff>283845</xdr:colOff>
          <xdr:row>164</xdr:row>
          <xdr:rowOff>396240</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165</xdr:row>
          <xdr:rowOff>121920</xdr:rowOff>
        </xdr:from>
        <xdr:to>
          <xdr:col>4</xdr:col>
          <xdr:colOff>285750</xdr:colOff>
          <xdr:row>165</xdr:row>
          <xdr:rowOff>396240</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165</xdr:row>
          <xdr:rowOff>121920</xdr:rowOff>
        </xdr:from>
        <xdr:to>
          <xdr:col>5</xdr:col>
          <xdr:colOff>285750</xdr:colOff>
          <xdr:row>165</xdr:row>
          <xdr:rowOff>396240</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165</xdr:row>
          <xdr:rowOff>121920</xdr:rowOff>
        </xdr:from>
        <xdr:to>
          <xdr:col>6</xdr:col>
          <xdr:colOff>283845</xdr:colOff>
          <xdr:row>165</xdr:row>
          <xdr:rowOff>396240</xdr:rowOff>
        </xdr:to>
        <xdr:sp macro="" textlink="">
          <xdr:nvSpPr>
            <xdr:cNvPr id="1302" name="Check Box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166</xdr:row>
          <xdr:rowOff>121920</xdr:rowOff>
        </xdr:from>
        <xdr:to>
          <xdr:col>4</xdr:col>
          <xdr:colOff>285750</xdr:colOff>
          <xdr:row>166</xdr:row>
          <xdr:rowOff>396240</xdr:rowOff>
        </xdr:to>
        <xdr:sp macro="" textlink="">
          <xdr:nvSpPr>
            <xdr:cNvPr id="1303" name="Check Box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166</xdr:row>
          <xdr:rowOff>121920</xdr:rowOff>
        </xdr:from>
        <xdr:to>
          <xdr:col>5</xdr:col>
          <xdr:colOff>285750</xdr:colOff>
          <xdr:row>166</xdr:row>
          <xdr:rowOff>396240</xdr:rowOff>
        </xdr:to>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166</xdr:row>
          <xdr:rowOff>121920</xdr:rowOff>
        </xdr:from>
        <xdr:to>
          <xdr:col>6</xdr:col>
          <xdr:colOff>283845</xdr:colOff>
          <xdr:row>166</xdr:row>
          <xdr:rowOff>396240</xdr:rowOff>
        </xdr:to>
        <xdr:sp macro="" textlink="">
          <xdr:nvSpPr>
            <xdr:cNvPr id="1305" name="Check Box 281"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137</xdr:row>
          <xdr:rowOff>121920</xdr:rowOff>
        </xdr:from>
        <xdr:to>
          <xdr:col>4</xdr:col>
          <xdr:colOff>304800</xdr:colOff>
          <xdr:row>137</xdr:row>
          <xdr:rowOff>396240</xdr:rowOff>
        </xdr:to>
        <xdr:sp macro="" textlink="">
          <xdr:nvSpPr>
            <xdr:cNvPr id="1306" name="Check Box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137</xdr:row>
          <xdr:rowOff>121920</xdr:rowOff>
        </xdr:from>
        <xdr:to>
          <xdr:col>5</xdr:col>
          <xdr:colOff>304800</xdr:colOff>
          <xdr:row>137</xdr:row>
          <xdr:rowOff>396240</xdr:rowOff>
        </xdr:to>
        <xdr:sp macro="" textlink="">
          <xdr:nvSpPr>
            <xdr:cNvPr id="1307" name="Check Box 283"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137</xdr:row>
          <xdr:rowOff>121920</xdr:rowOff>
        </xdr:from>
        <xdr:to>
          <xdr:col>6</xdr:col>
          <xdr:colOff>323850</xdr:colOff>
          <xdr:row>137</xdr:row>
          <xdr:rowOff>396240</xdr:rowOff>
        </xdr:to>
        <xdr:sp macro="" textlink="">
          <xdr:nvSpPr>
            <xdr:cNvPr id="1308" name="Check Box 28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138</xdr:row>
          <xdr:rowOff>121920</xdr:rowOff>
        </xdr:from>
        <xdr:to>
          <xdr:col>4</xdr:col>
          <xdr:colOff>304800</xdr:colOff>
          <xdr:row>138</xdr:row>
          <xdr:rowOff>396240</xdr:rowOff>
        </xdr:to>
        <xdr:sp macro="" textlink="">
          <xdr:nvSpPr>
            <xdr:cNvPr id="1309" name="Check Box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138</xdr:row>
          <xdr:rowOff>121920</xdr:rowOff>
        </xdr:from>
        <xdr:to>
          <xdr:col>5</xdr:col>
          <xdr:colOff>304800</xdr:colOff>
          <xdr:row>138</xdr:row>
          <xdr:rowOff>396240</xdr:rowOff>
        </xdr:to>
        <xdr:sp macro="" textlink="">
          <xdr:nvSpPr>
            <xdr:cNvPr id="1310" name="Check Box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138</xdr:row>
          <xdr:rowOff>121920</xdr:rowOff>
        </xdr:from>
        <xdr:to>
          <xdr:col>6</xdr:col>
          <xdr:colOff>323850</xdr:colOff>
          <xdr:row>138</xdr:row>
          <xdr:rowOff>396240</xdr:rowOff>
        </xdr:to>
        <xdr:sp macro="" textlink="">
          <xdr:nvSpPr>
            <xdr:cNvPr id="1311" name="Check Box 287" hidden="1">
              <a:extLst>
                <a:ext uri="{63B3BB69-23CF-44E3-9099-C40C66FF867C}">
                  <a14:compatExt spid="_x0000_s1311"/>
                </a:ext>
                <a:ext uri="{FF2B5EF4-FFF2-40B4-BE49-F238E27FC236}">
                  <a16:creationId xmlns:a16="http://schemas.microsoft.com/office/drawing/2014/main" id="{00000000-0008-0000-0000-00001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126</xdr:row>
          <xdr:rowOff>68580</xdr:rowOff>
        </xdr:from>
        <xdr:to>
          <xdr:col>4</xdr:col>
          <xdr:colOff>304800</xdr:colOff>
          <xdr:row>126</xdr:row>
          <xdr:rowOff>321945</xdr:rowOff>
        </xdr:to>
        <xdr:sp macro="" textlink="">
          <xdr:nvSpPr>
            <xdr:cNvPr id="1312" name="Check Box 288" hidden="1">
              <a:extLst>
                <a:ext uri="{63B3BB69-23CF-44E3-9099-C40C66FF867C}">
                  <a14:compatExt spid="_x0000_s1312"/>
                </a:ext>
                <a:ext uri="{FF2B5EF4-FFF2-40B4-BE49-F238E27FC236}">
                  <a16:creationId xmlns:a16="http://schemas.microsoft.com/office/drawing/2014/main" id="{00000000-0008-0000-0000-00002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126</xdr:row>
          <xdr:rowOff>68580</xdr:rowOff>
        </xdr:from>
        <xdr:to>
          <xdr:col>5</xdr:col>
          <xdr:colOff>304800</xdr:colOff>
          <xdr:row>126</xdr:row>
          <xdr:rowOff>321945</xdr:rowOff>
        </xdr:to>
        <xdr:sp macro="" textlink="">
          <xdr:nvSpPr>
            <xdr:cNvPr id="1313" name="Check Box 289" hidden="1">
              <a:extLst>
                <a:ext uri="{63B3BB69-23CF-44E3-9099-C40C66FF867C}">
                  <a14:compatExt spid="_x0000_s1313"/>
                </a:ext>
                <a:ext uri="{FF2B5EF4-FFF2-40B4-BE49-F238E27FC236}">
                  <a16:creationId xmlns:a16="http://schemas.microsoft.com/office/drawing/2014/main" id="{00000000-0008-0000-0000-00002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126</xdr:row>
          <xdr:rowOff>68580</xdr:rowOff>
        </xdr:from>
        <xdr:to>
          <xdr:col>6</xdr:col>
          <xdr:colOff>323850</xdr:colOff>
          <xdr:row>126</xdr:row>
          <xdr:rowOff>321945</xdr:rowOff>
        </xdr:to>
        <xdr:sp macro="" textlink="">
          <xdr:nvSpPr>
            <xdr:cNvPr id="1314" name="Check Box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127</xdr:row>
          <xdr:rowOff>68580</xdr:rowOff>
        </xdr:from>
        <xdr:to>
          <xdr:col>4</xdr:col>
          <xdr:colOff>304800</xdr:colOff>
          <xdr:row>127</xdr:row>
          <xdr:rowOff>321945</xdr:rowOff>
        </xdr:to>
        <xdr:sp macro="" textlink="">
          <xdr:nvSpPr>
            <xdr:cNvPr id="1315" name="Check Box 291"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127</xdr:row>
          <xdr:rowOff>68580</xdr:rowOff>
        </xdr:from>
        <xdr:to>
          <xdr:col>5</xdr:col>
          <xdr:colOff>304800</xdr:colOff>
          <xdr:row>127</xdr:row>
          <xdr:rowOff>321945</xdr:rowOff>
        </xdr:to>
        <xdr:sp macro="" textlink="">
          <xdr:nvSpPr>
            <xdr:cNvPr id="1316" name="Check Box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127</xdr:row>
          <xdr:rowOff>68580</xdr:rowOff>
        </xdr:from>
        <xdr:to>
          <xdr:col>6</xdr:col>
          <xdr:colOff>323850</xdr:colOff>
          <xdr:row>127</xdr:row>
          <xdr:rowOff>321945</xdr:rowOff>
        </xdr:to>
        <xdr:sp macro="" textlink="">
          <xdr:nvSpPr>
            <xdr:cNvPr id="1317" name="Check Box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128</xdr:row>
          <xdr:rowOff>68580</xdr:rowOff>
        </xdr:from>
        <xdr:to>
          <xdr:col>4</xdr:col>
          <xdr:colOff>304800</xdr:colOff>
          <xdr:row>128</xdr:row>
          <xdr:rowOff>321945</xdr:rowOff>
        </xdr:to>
        <xdr:sp macro="" textlink="">
          <xdr:nvSpPr>
            <xdr:cNvPr id="1318" name="Check Box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128</xdr:row>
          <xdr:rowOff>68580</xdr:rowOff>
        </xdr:from>
        <xdr:to>
          <xdr:col>5</xdr:col>
          <xdr:colOff>304800</xdr:colOff>
          <xdr:row>128</xdr:row>
          <xdr:rowOff>321945</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128</xdr:row>
          <xdr:rowOff>68580</xdr:rowOff>
        </xdr:from>
        <xdr:to>
          <xdr:col>6</xdr:col>
          <xdr:colOff>323850</xdr:colOff>
          <xdr:row>128</xdr:row>
          <xdr:rowOff>321945</xdr:rowOff>
        </xdr:to>
        <xdr:sp macro="" textlink="">
          <xdr:nvSpPr>
            <xdr:cNvPr id="1320" name="Check Box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129</xdr:row>
          <xdr:rowOff>68580</xdr:rowOff>
        </xdr:from>
        <xdr:to>
          <xdr:col>4</xdr:col>
          <xdr:colOff>304800</xdr:colOff>
          <xdr:row>129</xdr:row>
          <xdr:rowOff>321945</xdr:rowOff>
        </xdr:to>
        <xdr:sp macro="" textlink="">
          <xdr:nvSpPr>
            <xdr:cNvPr id="1321" name="Check Box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129</xdr:row>
          <xdr:rowOff>68580</xdr:rowOff>
        </xdr:from>
        <xdr:to>
          <xdr:col>5</xdr:col>
          <xdr:colOff>304800</xdr:colOff>
          <xdr:row>129</xdr:row>
          <xdr:rowOff>321945</xdr:rowOff>
        </xdr:to>
        <xdr:sp macro="" textlink="">
          <xdr:nvSpPr>
            <xdr:cNvPr id="1322" name="Check Box 298"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129</xdr:row>
          <xdr:rowOff>68580</xdr:rowOff>
        </xdr:from>
        <xdr:to>
          <xdr:col>6</xdr:col>
          <xdr:colOff>323850</xdr:colOff>
          <xdr:row>129</xdr:row>
          <xdr:rowOff>321945</xdr:rowOff>
        </xdr:to>
        <xdr:sp macro="" textlink="">
          <xdr:nvSpPr>
            <xdr:cNvPr id="1323" name="Check Box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130</xdr:row>
          <xdr:rowOff>68580</xdr:rowOff>
        </xdr:from>
        <xdr:to>
          <xdr:col>4</xdr:col>
          <xdr:colOff>304800</xdr:colOff>
          <xdr:row>130</xdr:row>
          <xdr:rowOff>321945</xdr:rowOff>
        </xdr:to>
        <xdr:sp macro="" textlink="">
          <xdr:nvSpPr>
            <xdr:cNvPr id="1324" name="Check Box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130</xdr:row>
          <xdr:rowOff>68580</xdr:rowOff>
        </xdr:from>
        <xdr:to>
          <xdr:col>5</xdr:col>
          <xdr:colOff>304800</xdr:colOff>
          <xdr:row>130</xdr:row>
          <xdr:rowOff>321945</xdr:rowOff>
        </xdr:to>
        <xdr:sp macro="" textlink="">
          <xdr:nvSpPr>
            <xdr:cNvPr id="1325" name="Check Box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130</xdr:row>
          <xdr:rowOff>68580</xdr:rowOff>
        </xdr:from>
        <xdr:to>
          <xdr:col>6</xdr:col>
          <xdr:colOff>323850</xdr:colOff>
          <xdr:row>130</xdr:row>
          <xdr:rowOff>321945</xdr:rowOff>
        </xdr:to>
        <xdr:sp macro="" textlink="">
          <xdr:nvSpPr>
            <xdr:cNvPr id="1326" name="Check Box 30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131</xdr:row>
          <xdr:rowOff>68580</xdr:rowOff>
        </xdr:from>
        <xdr:to>
          <xdr:col>4</xdr:col>
          <xdr:colOff>304800</xdr:colOff>
          <xdr:row>131</xdr:row>
          <xdr:rowOff>321945</xdr:rowOff>
        </xdr:to>
        <xdr:sp macro="" textlink="">
          <xdr:nvSpPr>
            <xdr:cNvPr id="1327" name="Check Box 30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131</xdr:row>
          <xdr:rowOff>68580</xdr:rowOff>
        </xdr:from>
        <xdr:to>
          <xdr:col>5</xdr:col>
          <xdr:colOff>304800</xdr:colOff>
          <xdr:row>131</xdr:row>
          <xdr:rowOff>321945</xdr:rowOff>
        </xdr:to>
        <xdr:sp macro="" textlink="">
          <xdr:nvSpPr>
            <xdr:cNvPr id="1328" name="Check Box 304"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131</xdr:row>
          <xdr:rowOff>68580</xdr:rowOff>
        </xdr:from>
        <xdr:to>
          <xdr:col>6</xdr:col>
          <xdr:colOff>323850</xdr:colOff>
          <xdr:row>131</xdr:row>
          <xdr:rowOff>321945</xdr:rowOff>
        </xdr:to>
        <xdr:sp macro="" textlink="">
          <xdr:nvSpPr>
            <xdr:cNvPr id="1329" name="Check Box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132</xdr:row>
          <xdr:rowOff>68580</xdr:rowOff>
        </xdr:from>
        <xdr:to>
          <xdr:col>4</xdr:col>
          <xdr:colOff>304800</xdr:colOff>
          <xdr:row>132</xdr:row>
          <xdr:rowOff>321945</xdr:rowOff>
        </xdr:to>
        <xdr:sp macro="" textlink="">
          <xdr:nvSpPr>
            <xdr:cNvPr id="1330" name="Check Box 306"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132</xdr:row>
          <xdr:rowOff>68580</xdr:rowOff>
        </xdr:from>
        <xdr:to>
          <xdr:col>5</xdr:col>
          <xdr:colOff>304800</xdr:colOff>
          <xdr:row>132</xdr:row>
          <xdr:rowOff>321945</xdr:rowOff>
        </xdr:to>
        <xdr:sp macro="" textlink="">
          <xdr:nvSpPr>
            <xdr:cNvPr id="1331" name="Check Box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132</xdr:row>
          <xdr:rowOff>68580</xdr:rowOff>
        </xdr:from>
        <xdr:to>
          <xdr:col>6</xdr:col>
          <xdr:colOff>323850</xdr:colOff>
          <xdr:row>132</xdr:row>
          <xdr:rowOff>321945</xdr:rowOff>
        </xdr:to>
        <xdr:sp macro="" textlink="">
          <xdr:nvSpPr>
            <xdr:cNvPr id="1332" name="Check Box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133</xdr:row>
          <xdr:rowOff>68580</xdr:rowOff>
        </xdr:from>
        <xdr:to>
          <xdr:col>4</xdr:col>
          <xdr:colOff>304800</xdr:colOff>
          <xdr:row>133</xdr:row>
          <xdr:rowOff>321945</xdr:rowOff>
        </xdr:to>
        <xdr:sp macro="" textlink="">
          <xdr:nvSpPr>
            <xdr:cNvPr id="1333" name="Check Box 309"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133</xdr:row>
          <xdr:rowOff>68580</xdr:rowOff>
        </xdr:from>
        <xdr:to>
          <xdr:col>5</xdr:col>
          <xdr:colOff>304800</xdr:colOff>
          <xdr:row>133</xdr:row>
          <xdr:rowOff>321945</xdr:rowOff>
        </xdr:to>
        <xdr:sp macro="" textlink="">
          <xdr:nvSpPr>
            <xdr:cNvPr id="1334" name="Check Box 310"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133</xdr:row>
          <xdr:rowOff>68580</xdr:rowOff>
        </xdr:from>
        <xdr:to>
          <xdr:col>6</xdr:col>
          <xdr:colOff>323850</xdr:colOff>
          <xdr:row>133</xdr:row>
          <xdr:rowOff>321945</xdr:rowOff>
        </xdr:to>
        <xdr:sp macro="" textlink="">
          <xdr:nvSpPr>
            <xdr:cNvPr id="1335" name="Check Box 311"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134</xdr:row>
          <xdr:rowOff>68580</xdr:rowOff>
        </xdr:from>
        <xdr:to>
          <xdr:col>4</xdr:col>
          <xdr:colOff>304800</xdr:colOff>
          <xdr:row>134</xdr:row>
          <xdr:rowOff>321945</xdr:rowOff>
        </xdr:to>
        <xdr:sp macro="" textlink="">
          <xdr:nvSpPr>
            <xdr:cNvPr id="1336" name="Check Box 312"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134</xdr:row>
          <xdr:rowOff>68580</xdr:rowOff>
        </xdr:from>
        <xdr:to>
          <xdr:col>5</xdr:col>
          <xdr:colOff>304800</xdr:colOff>
          <xdr:row>134</xdr:row>
          <xdr:rowOff>321945</xdr:rowOff>
        </xdr:to>
        <xdr:sp macro="" textlink="">
          <xdr:nvSpPr>
            <xdr:cNvPr id="1337" name="Check Box 313" hidden="1">
              <a:extLst>
                <a:ext uri="{63B3BB69-23CF-44E3-9099-C40C66FF867C}">
                  <a14:compatExt spid="_x0000_s1337"/>
                </a:ext>
                <a:ext uri="{FF2B5EF4-FFF2-40B4-BE49-F238E27FC236}">
                  <a16:creationId xmlns:a16="http://schemas.microsoft.com/office/drawing/2014/main" id="{00000000-0008-0000-00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134</xdr:row>
          <xdr:rowOff>68580</xdr:rowOff>
        </xdr:from>
        <xdr:to>
          <xdr:col>6</xdr:col>
          <xdr:colOff>323850</xdr:colOff>
          <xdr:row>134</xdr:row>
          <xdr:rowOff>321945</xdr:rowOff>
        </xdr:to>
        <xdr:sp macro="" textlink="">
          <xdr:nvSpPr>
            <xdr:cNvPr id="1338" name="Check Box 314" hidden="1">
              <a:extLst>
                <a:ext uri="{63B3BB69-23CF-44E3-9099-C40C66FF867C}">
                  <a14:compatExt spid="_x0000_s1338"/>
                </a:ext>
                <a:ext uri="{FF2B5EF4-FFF2-40B4-BE49-F238E27FC236}">
                  <a16:creationId xmlns:a16="http://schemas.microsoft.com/office/drawing/2014/main" id="{00000000-0008-0000-00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70</xdr:row>
          <xdr:rowOff>99060</xdr:rowOff>
        </xdr:from>
        <xdr:to>
          <xdr:col>4</xdr:col>
          <xdr:colOff>304800</xdr:colOff>
          <xdr:row>70</xdr:row>
          <xdr:rowOff>358140</xdr:rowOff>
        </xdr:to>
        <xdr:sp macro="" textlink="">
          <xdr:nvSpPr>
            <xdr:cNvPr id="1339" name="Check Box 315" hidden="1">
              <a:extLst>
                <a:ext uri="{63B3BB69-23CF-44E3-9099-C40C66FF867C}">
                  <a14:compatExt spid="_x0000_s1339"/>
                </a:ext>
                <a:ext uri="{FF2B5EF4-FFF2-40B4-BE49-F238E27FC236}">
                  <a16:creationId xmlns:a16="http://schemas.microsoft.com/office/drawing/2014/main" id="{00000000-0008-0000-0000-00003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70</xdr:row>
          <xdr:rowOff>99060</xdr:rowOff>
        </xdr:from>
        <xdr:to>
          <xdr:col>5</xdr:col>
          <xdr:colOff>304800</xdr:colOff>
          <xdr:row>70</xdr:row>
          <xdr:rowOff>358140</xdr:rowOff>
        </xdr:to>
        <xdr:sp macro="" textlink="">
          <xdr:nvSpPr>
            <xdr:cNvPr id="1340" name="Check Box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70</xdr:row>
          <xdr:rowOff>99060</xdr:rowOff>
        </xdr:from>
        <xdr:to>
          <xdr:col>6</xdr:col>
          <xdr:colOff>323850</xdr:colOff>
          <xdr:row>70</xdr:row>
          <xdr:rowOff>358140</xdr:rowOff>
        </xdr:to>
        <xdr:sp macro="" textlink="">
          <xdr:nvSpPr>
            <xdr:cNvPr id="1341" name="Check Box 317"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74</xdr:row>
          <xdr:rowOff>99060</xdr:rowOff>
        </xdr:from>
        <xdr:to>
          <xdr:col>4</xdr:col>
          <xdr:colOff>304800</xdr:colOff>
          <xdr:row>74</xdr:row>
          <xdr:rowOff>358140</xdr:rowOff>
        </xdr:to>
        <xdr:sp macro="" textlink="">
          <xdr:nvSpPr>
            <xdr:cNvPr id="1342" name="Check Box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74</xdr:row>
          <xdr:rowOff>99060</xdr:rowOff>
        </xdr:from>
        <xdr:to>
          <xdr:col>5</xdr:col>
          <xdr:colOff>304800</xdr:colOff>
          <xdr:row>74</xdr:row>
          <xdr:rowOff>358140</xdr:rowOff>
        </xdr:to>
        <xdr:sp macro="" textlink="">
          <xdr:nvSpPr>
            <xdr:cNvPr id="1343" name="Check Box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74</xdr:row>
          <xdr:rowOff>99060</xdr:rowOff>
        </xdr:from>
        <xdr:to>
          <xdr:col>6</xdr:col>
          <xdr:colOff>323850</xdr:colOff>
          <xdr:row>74</xdr:row>
          <xdr:rowOff>358140</xdr:rowOff>
        </xdr:to>
        <xdr:sp macro="" textlink="">
          <xdr:nvSpPr>
            <xdr:cNvPr id="1344" name="Check Box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81</xdr:row>
          <xdr:rowOff>99060</xdr:rowOff>
        </xdr:from>
        <xdr:to>
          <xdr:col>4</xdr:col>
          <xdr:colOff>304800</xdr:colOff>
          <xdr:row>81</xdr:row>
          <xdr:rowOff>358140</xdr:rowOff>
        </xdr:to>
        <xdr:sp macro="" textlink="">
          <xdr:nvSpPr>
            <xdr:cNvPr id="1345" name="Check Box 321" hidden="1">
              <a:extLst>
                <a:ext uri="{63B3BB69-23CF-44E3-9099-C40C66FF867C}">
                  <a14:compatExt spid="_x0000_s1345"/>
                </a:ext>
                <a:ext uri="{FF2B5EF4-FFF2-40B4-BE49-F238E27FC236}">
                  <a16:creationId xmlns:a16="http://schemas.microsoft.com/office/drawing/2014/main" id="{00000000-0008-0000-0000-00004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81</xdr:row>
          <xdr:rowOff>99060</xdr:rowOff>
        </xdr:from>
        <xdr:to>
          <xdr:col>5</xdr:col>
          <xdr:colOff>304800</xdr:colOff>
          <xdr:row>81</xdr:row>
          <xdr:rowOff>358140</xdr:rowOff>
        </xdr:to>
        <xdr:sp macro="" textlink="">
          <xdr:nvSpPr>
            <xdr:cNvPr id="1346" name="Check Box 322"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81</xdr:row>
          <xdr:rowOff>99060</xdr:rowOff>
        </xdr:from>
        <xdr:to>
          <xdr:col>6</xdr:col>
          <xdr:colOff>323850</xdr:colOff>
          <xdr:row>81</xdr:row>
          <xdr:rowOff>358140</xdr:rowOff>
        </xdr:to>
        <xdr:sp macro="" textlink="">
          <xdr:nvSpPr>
            <xdr:cNvPr id="1347" name="Check Box 323" hidden="1">
              <a:extLst>
                <a:ext uri="{63B3BB69-23CF-44E3-9099-C40C66FF867C}">
                  <a14:compatExt spid="_x0000_s1347"/>
                </a:ext>
                <a:ext uri="{FF2B5EF4-FFF2-40B4-BE49-F238E27FC236}">
                  <a16:creationId xmlns:a16="http://schemas.microsoft.com/office/drawing/2014/main" id="{00000000-0008-0000-0000-00004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85</xdr:row>
          <xdr:rowOff>106680</xdr:rowOff>
        </xdr:from>
        <xdr:to>
          <xdr:col>4</xdr:col>
          <xdr:colOff>323850</xdr:colOff>
          <xdr:row>85</xdr:row>
          <xdr:rowOff>361950</xdr:rowOff>
        </xdr:to>
        <xdr:sp macro="" textlink="">
          <xdr:nvSpPr>
            <xdr:cNvPr id="1348" name="Check Box 324" hidden="1">
              <a:extLst>
                <a:ext uri="{63B3BB69-23CF-44E3-9099-C40C66FF867C}">
                  <a14:compatExt spid="_x0000_s1348"/>
                </a:ext>
                <a:ext uri="{FF2B5EF4-FFF2-40B4-BE49-F238E27FC236}">
                  <a16:creationId xmlns:a16="http://schemas.microsoft.com/office/drawing/2014/main" id="{00000000-0008-0000-00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85</xdr:row>
          <xdr:rowOff>106680</xdr:rowOff>
        </xdr:from>
        <xdr:to>
          <xdr:col>5</xdr:col>
          <xdr:colOff>323850</xdr:colOff>
          <xdr:row>85</xdr:row>
          <xdr:rowOff>361950</xdr:rowOff>
        </xdr:to>
        <xdr:sp macro="" textlink="">
          <xdr:nvSpPr>
            <xdr:cNvPr id="1349" name="Check Box 325" hidden="1">
              <a:extLst>
                <a:ext uri="{63B3BB69-23CF-44E3-9099-C40C66FF867C}">
                  <a14:compatExt spid="_x0000_s1349"/>
                </a:ext>
                <a:ext uri="{FF2B5EF4-FFF2-40B4-BE49-F238E27FC236}">
                  <a16:creationId xmlns:a16="http://schemas.microsoft.com/office/drawing/2014/main" id="{00000000-0008-0000-0000-00004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85</xdr:row>
          <xdr:rowOff>106680</xdr:rowOff>
        </xdr:from>
        <xdr:to>
          <xdr:col>6</xdr:col>
          <xdr:colOff>323850</xdr:colOff>
          <xdr:row>85</xdr:row>
          <xdr:rowOff>361950</xdr:rowOff>
        </xdr:to>
        <xdr:sp macro="" textlink="">
          <xdr:nvSpPr>
            <xdr:cNvPr id="1350" name="Check Box 326" hidden="1">
              <a:extLst>
                <a:ext uri="{63B3BB69-23CF-44E3-9099-C40C66FF867C}">
                  <a14:compatExt spid="_x0000_s1350"/>
                </a:ext>
                <a:ext uri="{FF2B5EF4-FFF2-40B4-BE49-F238E27FC236}">
                  <a16:creationId xmlns:a16="http://schemas.microsoft.com/office/drawing/2014/main" id="{00000000-0008-0000-0000-00004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86</xdr:row>
          <xdr:rowOff>99060</xdr:rowOff>
        </xdr:from>
        <xdr:to>
          <xdr:col>4</xdr:col>
          <xdr:colOff>304800</xdr:colOff>
          <xdr:row>86</xdr:row>
          <xdr:rowOff>358140</xdr:rowOff>
        </xdr:to>
        <xdr:sp macro="" textlink="">
          <xdr:nvSpPr>
            <xdr:cNvPr id="1351" name="Check Box 327" hidden="1">
              <a:extLst>
                <a:ext uri="{63B3BB69-23CF-44E3-9099-C40C66FF867C}">
                  <a14:compatExt spid="_x0000_s1351"/>
                </a:ext>
                <a:ext uri="{FF2B5EF4-FFF2-40B4-BE49-F238E27FC236}">
                  <a16:creationId xmlns:a16="http://schemas.microsoft.com/office/drawing/2014/main" id="{00000000-0008-0000-0000-00004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86</xdr:row>
          <xdr:rowOff>99060</xdr:rowOff>
        </xdr:from>
        <xdr:to>
          <xdr:col>5</xdr:col>
          <xdr:colOff>304800</xdr:colOff>
          <xdr:row>86</xdr:row>
          <xdr:rowOff>358140</xdr:rowOff>
        </xdr:to>
        <xdr:sp macro="" textlink="">
          <xdr:nvSpPr>
            <xdr:cNvPr id="1352" name="Check Box 328" hidden="1">
              <a:extLst>
                <a:ext uri="{63B3BB69-23CF-44E3-9099-C40C66FF867C}">
                  <a14:compatExt spid="_x0000_s1352"/>
                </a:ext>
                <a:ext uri="{FF2B5EF4-FFF2-40B4-BE49-F238E27FC236}">
                  <a16:creationId xmlns:a16="http://schemas.microsoft.com/office/drawing/2014/main" id="{00000000-0008-0000-0000-00004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86</xdr:row>
          <xdr:rowOff>99060</xdr:rowOff>
        </xdr:from>
        <xdr:to>
          <xdr:col>6</xdr:col>
          <xdr:colOff>323850</xdr:colOff>
          <xdr:row>86</xdr:row>
          <xdr:rowOff>358140</xdr:rowOff>
        </xdr:to>
        <xdr:sp macro="" textlink="">
          <xdr:nvSpPr>
            <xdr:cNvPr id="1353" name="Check Box 329" hidden="1">
              <a:extLst>
                <a:ext uri="{63B3BB69-23CF-44E3-9099-C40C66FF867C}">
                  <a14:compatExt spid="_x0000_s1353"/>
                </a:ext>
                <a:ext uri="{FF2B5EF4-FFF2-40B4-BE49-F238E27FC236}">
                  <a16:creationId xmlns:a16="http://schemas.microsoft.com/office/drawing/2014/main" id="{00000000-0008-0000-0000-00004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87</xdr:row>
          <xdr:rowOff>99060</xdr:rowOff>
        </xdr:from>
        <xdr:to>
          <xdr:col>4</xdr:col>
          <xdr:colOff>304800</xdr:colOff>
          <xdr:row>87</xdr:row>
          <xdr:rowOff>358140</xdr:rowOff>
        </xdr:to>
        <xdr:sp macro="" textlink="">
          <xdr:nvSpPr>
            <xdr:cNvPr id="1354" name="Check Box 330" hidden="1">
              <a:extLst>
                <a:ext uri="{63B3BB69-23CF-44E3-9099-C40C66FF867C}">
                  <a14:compatExt spid="_x0000_s1354"/>
                </a:ext>
                <a:ext uri="{FF2B5EF4-FFF2-40B4-BE49-F238E27FC236}">
                  <a16:creationId xmlns:a16="http://schemas.microsoft.com/office/drawing/2014/main" id="{00000000-0008-0000-0000-00004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87</xdr:row>
          <xdr:rowOff>99060</xdr:rowOff>
        </xdr:from>
        <xdr:to>
          <xdr:col>5</xdr:col>
          <xdr:colOff>304800</xdr:colOff>
          <xdr:row>87</xdr:row>
          <xdr:rowOff>358140</xdr:rowOff>
        </xdr:to>
        <xdr:sp macro="" textlink="">
          <xdr:nvSpPr>
            <xdr:cNvPr id="1355" name="Check Box 331" hidden="1">
              <a:extLst>
                <a:ext uri="{63B3BB69-23CF-44E3-9099-C40C66FF867C}">
                  <a14:compatExt spid="_x0000_s1355"/>
                </a:ext>
                <a:ext uri="{FF2B5EF4-FFF2-40B4-BE49-F238E27FC236}">
                  <a16:creationId xmlns:a16="http://schemas.microsoft.com/office/drawing/2014/main" id="{00000000-0008-0000-0000-00004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87</xdr:row>
          <xdr:rowOff>99060</xdr:rowOff>
        </xdr:from>
        <xdr:to>
          <xdr:col>6</xdr:col>
          <xdr:colOff>323850</xdr:colOff>
          <xdr:row>87</xdr:row>
          <xdr:rowOff>358140</xdr:rowOff>
        </xdr:to>
        <xdr:sp macro="" textlink="">
          <xdr:nvSpPr>
            <xdr:cNvPr id="1356" name="Check Box 332" hidden="1">
              <a:extLst>
                <a:ext uri="{63B3BB69-23CF-44E3-9099-C40C66FF867C}">
                  <a14:compatExt spid="_x0000_s1356"/>
                </a:ext>
                <a:ext uri="{FF2B5EF4-FFF2-40B4-BE49-F238E27FC236}">
                  <a16:creationId xmlns:a16="http://schemas.microsoft.com/office/drawing/2014/main" id="{00000000-0008-0000-0000-00004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88</xdr:row>
          <xdr:rowOff>99060</xdr:rowOff>
        </xdr:from>
        <xdr:to>
          <xdr:col>4</xdr:col>
          <xdr:colOff>304800</xdr:colOff>
          <xdr:row>88</xdr:row>
          <xdr:rowOff>358140</xdr:rowOff>
        </xdr:to>
        <xdr:sp macro="" textlink="">
          <xdr:nvSpPr>
            <xdr:cNvPr id="1357" name="Check Box 333" hidden="1">
              <a:extLst>
                <a:ext uri="{63B3BB69-23CF-44E3-9099-C40C66FF867C}">
                  <a14:compatExt spid="_x0000_s1357"/>
                </a:ext>
                <a:ext uri="{FF2B5EF4-FFF2-40B4-BE49-F238E27FC236}">
                  <a16:creationId xmlns:a16="http://schemas.microsoft.com/office/drawing/2014/main" id="{00000000-0008-0000-0000-00004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88</xdr:row>
          <xdr:rowOff>99060</xdr:rowOff>
        </xdr:from>
        <xdr:to>
          <xdr:col>5</xdr:col>
          <xdr:colOff>304800</xdr:colOff>
          <xdr:row>88</xdr:row>
          <xdr:rowOff>358140</xdr:rowOff>
        </xdr:to>
        <xdr:sp macro="" textlink="">
          <xdr:nvSpPr>
            <xdr:cNvPr id="1358" name="Check Box 334" hidden="1">
              <a:extLst>
                <a:ext uri="{63B3BB69-23CF-44E3-9099-C40C66FF867C}">
                  <a14:compatExt spid="_x0000_s1358"/>
                </a:ext>
                <a:ext uri="{FF2B5EF4-FFF2-40B4-BE49-F238E27FC236}">
                  <a16:creationId xmlns:a16="http://schemas.microsoft.com/office/drawing/2014/main" id="{00000000-0008-0000-0000-00004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88</xdr:row>
          <xdr:rowOff>99060</xdr:rowOff>
        </xdr:from>
        <xdr:to>
          <xdr:col>6</xdr:col>
          <xdr:colOff>323850</xdr:colOff>
          <xdr:row>88</xdr:row>
          <xdr:rowOff>358140</xdr:rowOff>
        </xdr:to>
        <xdr:sp macro="" textlink="">
          <xdr:nvSpPr>
            <xdr:cNvPr id="1359" name="Check Box 335" hidden="1">
              <a:extLst>
                <a:ext uri="{63B3BB69-23CF-44E3-9099-C40C66FF867C}">
                  <a14:compatExt spid="_x0000_s1359"/>
                </a:ext>
                <a:ext uri="{FF2B5EF4-FFF2-40B4-BE49-F238E27FC236}">
                  <a16:creationId xmlns:a16="http://schemas.microsoft.com/office/drawing/2014/main" id="{00000000-0008-0000-0000-00004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89</xdr:row>
          <xdr:rowOff>99060</xdr:rowOff>
        </xdr:from>
        <xdr:to>
          <xdr:col>4</xdr:col>
          <xdr:colOff>304800</xdr:colOff>
          <xdr:row>89</xdr:row>
          <xdr:rowOff>358140</xdr:rowOff>
        </xdr:to>
        <xdr:sp macro="" textlink="">
          <xdr:nvSpPr>
            <xdr:cNvPr id="1360" name="Check Box 336" hidden="1">
              <a:extLst>
                <a:ext uri="{63B3BB69-23CF-44E3-9099-C40C66FF867C}">
                  <a14:compatExt spid="_x0000_s1360"/>
                </a:ext>
                <a:ext uri="{FF2B5EF4-FFF2-40B4-BE49-F238E27FC236}">
                  <a16:creationId xmlns:a16="http://schemas.microsoft.com/office/drawing/2014/main" id="{00000000-0008-0000-0000-00005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89</xdr:row>
          <xdr:rowOff>99060</xdr:rowOff>
        </xdr:from>
        <xdr:to>
          <xdr:col>5</xdr:col>
          <xdr:colOff>304800</xdr:colOff>
          <xdr:row>89</xdr:row>
          <xdr:rowOff>358140</xdr:rowOff>
        </xdr:to>
        <xdr:sp macro="" textlink="">
          <xdr:nvSpPr>
            <xdr:cNvPr id="1361" name="Check Box 337" hidden="1">
              <a:extLst>
                <a:ext uri="{63B3BB69-23CF-44E3-9099-C40C66FF867C}">
                  <a14:compatExt spid="_x0000_s1361"/>
                </a:ext>
                <a:ext uri="{FF2B5EF4-FFF2-40B4-BE49-F238E27FC236}">
                  <a16:creationId xmlns:a16="http://schemas.microsoft.com/office/drawing/2014/main" id="{00000000-0008-0000-0000-00005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89</xdr:row>
          <xdr:rowOff>99060</xdr:rowOff>
        </xdr:from>
        <xdr:to>
          <xdr:col>6</xdr:col>
          <xdr:colOff>323850</xdr:colOff>
          <xdr:row>89</xdr:row>
          <xdr:rowOff>358140</xdr:rowOff>
        </xdr:to>
        <xdr:sp macro="" textlink="">
          <xdr:nvSpPr>
            <xdr:cNvPr id="1362" name="Check Box 338" hidden="1">
              <a:extLst>
                <a:ext uri="{63B3BB69-23CF-44E3-9099-C40C66FF867C}">
                  <a14:compatExt spid="_x0000_s1362"/>
                </a:ext>
                <a:ext uri="{FF2B5EF4-FFF2-40B4-BE49-F238E27FC236}">
                  <a16:creationId xmlns:a16="http://schemas.microsoft.com/office/drawing/2014/main" id="{00000000-0008-0000-0000-00005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90</xdr:row>
          <xdr:rowOff>68580</xdr:rowOff>
        </xdr:from>
        <xdr:to>
          <xdr:col>5</xdr:col>
          <xdr:colOff>283845</xdr:colOff>
          <xdr:row>90</xdr:row>
          <xdr:rowOff>323850</xdr:rowOff>
        </xdr:to>
        <xdr:sp macro="" textlink="">
          <xdr:nvSpPr>
            <xdr:cNvPr id="1364" name="Check Box 340" hidden="1">
              <a:extLst>
                <a:ext uri="{63B3BB69-23CF-44E3-9099-C40C66FF867C}">
                  <a14:compatExt spid="_x0000_s1364"/>
                </a:ext>
                <a:ext uri="{FF2B5EF4-FFF2-40B4-BE49-F238E27FC236}">
                  <a16:creationId xmlns:a16="http://schemas.microsoft.com/office/drawing/2014/main" id="{00000000-0008-0000-0000-00005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99</xdr:row>
          <xdr:rowOff>99060</xdr:rowOff>
        </xdr:from>
        <xdr:to>
          <xdr:col>4</xdr:col>
          <xdr:colOff>304800</xdr:colOff>
          <xdr:row>99</xdr:row>
          <xdr:rowOff>358140</xdr:rowOff>
        </xdr:to>
        <xdr:sp macro="" textlink="">
          <xdr:nvSpPr>
            <xdr:cNvPr id="1366" name="Check Box 342"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99</xdr:row>
          <xdr:rowOff>99060</xdr:rowOff>
        </xdr:from>
        <xdr:to>
          <xdr:col>5</xdr:col>
          <xdr:colOff>304800</xdr:colOff>
          <xdr:row>99</xdr:row>
          <xdr:rowOff>358140</xdr:rowOff>
        </xdr:to>
        <xdr:sp macro="" textlink="">
          <xdr:nvSpPr>
            <xdr:cNvPr id="1367" name="Check Box 343" hidden="1">
              <a:extLst>
                <a:ext uri="{63B3BB69-23CF-44E3-9099-C40C66FF867C}">
                  <a14:compatExt spid="_x0000_s1367"/>
                </a:ext>
                <a:ext uri="{FF2B5EF4-FFF2-40B4-BE49-F238E27FC236}">
                  <a16:creationId xmlns:a16="http://schemas.microsoft.com/office/drawing/2014/main" id="{00000000-0008-0000-00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99</xdr:row>
          <xdr:rowOff>99060</xdr:rowOff>
        </xdr:from>
        <xdr:to>
          <xdr:col>6</xdr:col>
          <xdr:colOff>323850</xdr:colOff>
          <xdr:row>99</xdr:row>
          <xdr:rowOff>358140</xdr:rowOff>
        </xdr:to>
        <xdr:sp macro="" textlink="">
          <xdr:nvSpPr>
            <xdr:cNvPr id="1368" name="Check Box 344" hidden="1">
              <a:extLst>
                <a:ext uri="{63B3BB69-23CF-44E3-9099-C40C66FF867C}">
                  <a14:compatExt spid="_x0000_s1368"/>
                </a:ext>
                <a:ext uri="{FF2B5EF4-FFF2-40B4-BE49-F238E27FC236}">
                  <a16:creationId xmlns:a16="http://schemas.microsoft.com/office/drawing/2014/main" id="{00000000-0008-0000-00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100</xdr:row>
          <xdr:rowOff>99060</xdr:rowOff>
        </xdr:from>
        <xdr:to>
          <xdr:col>4</xdr:col>
          <xdr:colOff>304800</xdr:colOff>
          <xdr:row>100</xdr:row>
          <xdr:rowOff>358140</xdr:rowOff>
        </xdr:to>
        <xdr:sp macro="" textlink="">
          <xdr:nvSpPr>
            <xdr:cNvPr id="1369" name="Check Box 345" hidden="1">
              <a:extLst>
                <a:ext uri="{63B3BB69-23CF-44E3-9099-C40C66FF867C}">
                  <a14:compatExt spid="_x0000_s1369"/>
                </a:ext>
                <a:ext uri="{FF2B5EF4-FFF2-40B4-BE49-F238E27FC236}">
                  <a16:creationId xmlns:a16="http://schemas.microsoft.com/office/drawing/2014/main" id="{00000000-0008-0000-0000-00005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100</xdr:row>
          <xdr:rowOff>99060</xdr:rowOff>
        </xdr:from>
        <xdr:to>
          <xdr:col>5</xdr:col>
          <xdr:colOff>304800</xdr:colOff>
          <xdr:row>100</xdr:row>
          <xdr:rowOff>358140</xdr:rowOff>
        </xdr:to>
        <xdr:sp macro="" textlink="">
          <xdr:nvSpPr>
            <xdr:cNvPr id="1370" name="Check Box 346" hidden="1">
              <a:extLst>
                <a:ext uri="{63B3BB69-23CF-44E3-9099-C40C66FF867C}">
                  <a14:compatExt spid="_x0000_s1370"/>
                </a:ext>
                <a:ext uri="{FF2B5EF4-FFF2-40B4-BE49-F238E27FC236}">
                  <a16:creationId xmlns:a16="http://schemas.microsoft.com/office/drawing/2014/main" id="{00000000-0008-0000-0000-00005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100</xdr:row>
          <xdr:rowOff>99060</xdr:rowOff>
        </xdr:from>
        <xdr:to>
          <xdr:col>6</xdr:col>
          <xdr:colOff>323850</xdr:colOff>
          <xdr:row>100</xdr:row>
          <xdr:rowOff>358140</xdr:rowOff>
        </xdr:to>
        <xdr:sp macro="" textlink="">
          <xdr:nvSpPr>
            <xdr:cNvPr id="1371" name="Check Box 347" hidden="1">
              <a:extLst>
                <a:ext uri="{63B3BB69-23CF-44E3-9099-C40C66FF867C}">
                  <a14:compatExt spid="_x0000_s1371"/>
                </a:ext>
                <a:ext uri="{FF2B5EF4-FFF2-40B4-BE49-F238E27FC236}">
                  <a16:creationId xmlns:a16="http://schemas.microsoft.com/office/drawing/2014/main" id="{00000000-0008-0000-00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103</xdr:row>
          <xdr:rowOff>99060</xdr:rowOff>
        </xdr:from>
        <xdr:to>
          <xdr:col>4</xdr:col>
          <xdr:colOff>304800</xdr:colOff>
          <xdr:row>103</xdr:row>
          <xdr:rowOff>358140</xdr:rowOff>
        </xdr:to>
        <xdr:sp macro="" textlink="">
          <xdr:nvSpPr>
            <xdr:cNvPr id="1372" name="Check Box 348" hidden="1">
              <a:extLst>
                <a:ext uri="{63B3BB69-23CF-44E3-9099-C40C66FF867C}">
                  <a14:compatExt spid="_x0000_s1372"/>
                </a:ext>
                <a:ext uri="{FF2B5EF4-FFF2-40B4-BE49-F238E27FC236}">
                  <a16:creationId xmlns:a16="http://schemas.microsoft.com/office/drawing/2014/main" id="{00000000-0008-0000-00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103</xdr:row>
          <xdr:rowOff>99060</xdr:rowOff>
        </xdr:from>
        <xdr:to>
          <xdr:col>5</xdr:col>
          <xdr:colOff>304800</xdr:colOff>
          <xdr:row>103</xdr:row>
          <xdr:rowOff>358140</xdr:rowOff>
        </xdr:to>
        <xdr:sp macro="" textlink="">
          <xdr:nvSpPr>
            <xdr:cNvPr id="1373" name="Check Box 349" hidden="1">
              <a:extLst>
                <a:ext uri="{63B3BB69-23CF-44E3-9099-C40C66FF867C}">
                  <a14:compatExt spid="_x0000_s1373"/>
                </a:ext>
                <a:ext uri="{FF2B5EF4-FFF2-40B4-BE49-F238E27FC236}">
                  <a16:creationId xmlns:a16="http://schemas.microsoft.com/office/drawing/2014/main" id="{00000000-0008-0000-0000-00005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103</xdr:row>
          <xdr:rowOff>99060</xdr:rowOff>
        </xdr:from>
        <xdr:to>
          <xdr:col>6</xdr:col>
          <xdr:colOff>323850</xdr:colOff>
          <xdr:row>103</xdr:row>
          <xdr:rowOff>358140</xdr:rowOff>
        </xdr:to>
        <xdr:sp macro="" textlink="">
          <xdr:nvSpPr>
            <xdr:cNvPr id="1374" name="Check Box 350" hidden="1">
              <a:extLst>
                <a:ext uri="{63B3BB69-23CF-44E3-9099-C40C66FF867C}">
                  <a14:compatExt spid="_x0000_s1374"/>
                </a:ext>
                <a:ext uri="{FF2B5EF4-FFF2-40B4-BE49-F238E27FC236}">
                  <a16:creationId xmlns:a16="http://schemas.microsoft.com/office/drawing/2014/main" id="{00000000-0008-0000-0000-00005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104</xdr:row>
          <xdr:rowOff>99060</xdr:rowOff>
        </xdr:from>
        <xdr:to>
          <xdr:col>4</xdr:col>
          <xdr:colOff>304800</xdr:colOff>
          <xdr:row>104</xdr:row>
          <xdr:rowOff>358140</xdr:rowOff>
        </xdr:to>
        <xdr:sp macro="" textlink="">
          <xdr:nvSpPr>
            <xdr:cNvPr id="1375" name="Check Box 351" hidden="1">
              <a:extLst>
                <a:ext uri="{63B3BB69-23CF-44E3-9099-C40C66FF867C}">
                  <a14:compatExt spid="_x0000_s1375"/>
                </a:ext>
                <a:ext uri="{FF2B5EF4-FFF2-40B4-BE49-F238E27FC236}">
                  <a16:creationId xmlns:a16="http://schemas.microsoft.com/office/drawing/2014/main" id="{00000000-0008-0000-0000-00005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104</xdr:row>
          <xdr:rowOff>99060</xdr:rowOff>
        </xdr:from>
        <xdr:to>
          <xdr:col>5</xdr:col>
          <xdr:colOff>304800</xdr:colOff>
          <xdr:row>104</xdr:row>
          <xdr:rowOff>358140</xdr:rowOff>
        </xdr:to>
        <xdr:sp macro="" textlink="">
          <xdr:nvSpPr>
            <xdr:cNvPr id="1376" name="Check Box 352" hidden="1">
              <a:extLst>
                <a:ext uri="{63B3BB69-23CF-44E3-9099-C40C66FF867C}">
                  <a14:compatExt spid="_x0000_s1376"/>
                </a:ext>
                <a:ext uri="{FF2B5EF4-FFF2-40B4-BE49-F238E27FC236}">
                  <a16:creationId xmlns:a16="http://schemas.microsoft.com/office/drawing/2014/main" id="{00000000-0008-0000-0000-00006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104</xdr:row>
          <xdr:rowOff>99060</xdr:rowOff>
        </xdr:from>
        <xdr:to>
          <xdr:col>6</xdr:col>
          <xdr:colOff>323850</xdr:colOff>
          <xdr:row>104</xdr:row>
          <xdr:rowOff>358140</xdr:rowOff>
        </xdr:to>
        <xdr:sp macro="" textlink="">
          <xdr:nvSpPr>
            <xdr:cNvPr id="1377" name="Check Box 353" hidden="1">
              <a:extLst>
                <a:ext uri="{63B3BB69-23CF-44E3-9099-C40C66FF867C}">
                  <a14:compatExt spid="_x0000_s1377"/>
                </a:ext>
                <a:ext uri="{FF2B5EF4-FFF2-40B4-BE49-F238E27FC236}">
                  <a16:creationId xmlns:a16="http://schemas.microsoft.com/office/drawing/2014/main" id="{00000000-0008-0000-0000-00006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105</xdr:row>
          <xdr:rowOff>99060</xdr:rowOff>
        </xdr:from>
        <xdr:to>
          <xdr:col>4</xdr:col>
          <xdr:colOff>304800</xdr:colOff>
          <xdr:row>105</xdr:row>
          <xdr:rowOff>358140</xdr:rowOff>
        </xdr:to>
        <xdr:sp macro="" textlink="">
          <xdr:nvSpPr>
            <xdr:cNvPr id="1378" name="Check Box 354" hidden="1">
              <a:extLst>
                <a:ext uri="{63B3BB69-23CF-44E3-9099-C40C66FF867C}">
                  <a14:compatExt spid="_x0000_s1378"/>
                </a:ext>
                <a:ext uri="{FF2B5EF4-FFF2-40B4-BE49-F238E27FC236}">
                  <a16:creationId xmlns:a16="http://schemas.microsoft.com/office/drawing/2014/main" id="{00000000-0008-0000-0000-00006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105</xdr:row>
          <xdr:rowOff>99060</xdr:rowOff>
        </xdr:from>
        <xdr:to>
          <xdr:col>5</xdr:col>
          <xdr:colOff>304800</xdr:colOff>
          <xdr:row>105</xdr:row>
          <xdr:rowOff>358140</xdr:rowOff>
        </xdr:to>
        <xdr:sp macro="" textlink="">
          <xdr:nvSpPr>
            <xdr:cNvPr id="1379" name="Check Box 355" hidden="1">
              <a:extLst>
                <a:ext uri="{63B3BB69-23CF-44E3-9099-C40C66FF867C}">
                  <a14:compatExt spid="_x0000_s1379"/>
                </a:ext>
                <a:ext uri="{FF2B5EF4-FFF2-40B4-BE49-F238E27FC236}">
                  <a16:creationId xmlns:a16="http://schemas.microsoft.com/office/drawing/2014/main" id="{00000000-0008-0000-0000-00006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105</xdr:row>
          <xdr:rowOff>99060</xdr:rowOff>
        </xdr:from>
        <xdr:to>
          <xdr:col>6</xdr:col>
          <xdr:colOff>323850</xdr:colOff>
          <xdr:row>105</xdr:row>
          <xdr:rowOff>358140</xdr:rowOff>
        </xdr:to>
        <xdr:sp macro="" textlink="">
          <xdr:nvSpPr>
            <xdr:cNvPr id="1380" name="Check Box 356" hidden="1">
              <a:extLst>
                <a:ext uri="{63B3BB69-23CF-44E3-9099-C40C66FF867C}">
                  <a14:compatExt spid="_x0000_s1380"/>
                </a:ext>
                <a:ext uri="{FF2B5EF4-FFF2-40B4-BE49-F238E27FC236}">
                  <a16:creationId xmlns:a16="http://schemas.microsoft.com/office/drawing/2014/main" id="{00000000-0008-0000-0000-00006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108</xdr:row>
          <xdr:rowOff>99060</xdr:rowOff>
        </xdr:from>
        <xdr:to>
          <xdr:col>4</xdr:col>
          <xdr:colOff>304800</xdr:colOff>
          <xdr:row>108</xdr:row>
          <xdr:rowOff>358140</xdr:rowOff>
        </xdr:to>
        <xdr:sp macro="" textlink="">
          <xdr:nvSpPr>
            <xdr:cNvPr id="1381" name="Check Box 357" hidden="1">
              <a:extLst>
                <a:ext uri="{63B3BB69-23CF-44E3-9099-C40C66FF867C}">
                  <a14:compatExt spid="_x0000_s1381"/>
                </a:ext>
                <a:ext uri="{FF2B5EF4-FFF2-40B4-BE49-F238E27FC236}">
                  <a16:creationId xmlns:a16="http://schemas.microsoft.com/office/drawing/2014/main" id="{00000000-0008-0000-0000-00006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108</xdr:row>
          <xdr:rowOff>99060</xdr:rowOff>
        </xdr:from>
        <xdr:to>
          <xdr:col>5</xdr:col>
          <xdr:colOff>304800</xdr:colOff>
          <xdr:row>108</xdr:row>
          <xdr:rowOff>358140</xdr:rowOff>
        </xdr:to>
        <xdr:sp macro="" textlink="">
          <xdr:nvSpPr>
            <xdr:cNvPr id="1382" name="Check Box 358" hidden="1">
              <a:extLst>
                <a:ext uri="{63B3BB69-23CF-44E3-9099-C40C66FF867C}">
                  <a14:compatExt spid="_x0000_s1382"/>
                </a:ext>
                <a:ext uri="{FF2B5EF4-FFF2-40B4-BE49-F238E27FC236}">
                  <a16:creationId xmlns:a16="http://schemas.microsoft.com/office/drawing/2014/main" id="{00000000-0008-0000-0000-00006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108</xdr:row>
          <xdr:rowOff>99060</xdr:rowOff>
        </xdr:from>
        <xdr:to>
          <xdr:col>6</xdr:col>
          <xdr:colOff>323850</xdr:colOff>
          <xdr:row>108</xdr:row>
          <xdr:rowOff>358140</xdr:rowOff>
        </xdr:to>
        <xdr:sp macro="" textlink="">
          <xdr:nvSpPr>
            <xdr:cNvPr id="1383" name="Check Box 359" hidden="1">
              <a:extLst>
                <a:ext uri="{63B3BB69-23CF-44E3-9099-C40C66FF867C}">
                  <a14:compatExt spid="_x0000_s1383"/>
                </a:ext>
                <a:ext uri="{FF2B5EF4-FFF2-40B4-BE49-F238E27FC236}">
                  <a16:creationId xmlns:a16="http://schemas.microsoft.com/office/drawing/2014/main" id="{00000000-0008-0000-0000-00006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109</xdr:row>
          <xdr:rowOff>99060</xdr:rowOff>
        </xdr:from>
        <xdr:to>
          <xdr:col>4</xdr:col>
          <xdr:colOff>304800</xdr:colOff>
          <xdr:row>109</xdr:row>
          <xdr:rowOff>358140</xdr:rowOff>
        </xdr:to>
        <xdr:sp macro="" textlink="">
          <xdr:nvSpPr>
            <xdr:cNvPr id="1384" name="Check Box 360" hidden="1">
              <a:extLst>
                <a:ext uri="{63B3BB69-23CF-44E3-9099-C40C66FF867C}">
                  <a14:compatExt spid="_x0000_s1384"/>
                </a:ext>
                <a:ext uri="{FF2B5EF4-FFF2-40B4-BE49-F238E27FC236}">
                  <a16:creationId xmlns:a16="http://schemas.microsoft.com/office/drawing/2014/main" id="{00000000-0008-0000-0000-00006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109</xdr:row>
          <xdr:rowOff>99060</xdr:rowOff>
        </xdr:from>
        <xdr:to>
          <xdr:col>5</xdr:col>
          <xdr:colOff>304800</xdr:colOff>
          <xdr:row>109</xdr:row>
          <xdr:rowOff>358140</xdr:rowOff>
        </xdr:to>
        <xdr:sp macro="" textlink="">
          <xdr:nvSpPr>
            <xdr:cNvPr id="1385" name="Check Box 361" hidden="1">
              <a:extLst>
                <a:ext uri="{63B3BB69-23CF-44E3-9099-C40C66FF867C}">
                  <a14:compatExt spid="_x0000_s1385"/>
                </a:ext>
                <a:ext uri="{FF2B5EF4-FFF2-40B4-BE49-F238E27FC236}">
                  <a16:creationId xmlns:a16="http://schemas.microsoft.com/office/drawing/2014/main" id="{00000000-0008-0000-0000-00006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109</xdr:row>
          <xdr:rowOff>99060</xdr:rowOff>
        </xdr:from>
        <xdr:to>
          <xdr:col>6</xdr:col>
          <xdr:colOff>323850</xdr:colOff>
          <xdr:row>109</xdr:row>
          <xdr:rowOff>358140</xdr:rowOff>
        </xdr:to>
        <xdr:sp macro="" textlink="">
          <xdr:nvSpPr>
            <xdr:cNvPr id="1386" name="Check Box 362" hidden="1">
              <a:extLst>
                <a:ext uri="{63B3BB69-23CF-44E3-9099-C40C66FF867C}">
                  <a14:compatExt spid="_x0000_s1386"/>
                </a:ext>
                <a:ext uri="{FF2B5EF4-FFF2-40B4-BE49-F238E27FC236}">
                  <a16:creationId xmlns:a16="http://schemas.microsoft.com/office/drawing/2014/main" id="{00000000-0008-0000-0000-00006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73</xdr:row>
          <xdr:rowOff>99060</xdr:rowOff>
        </xdr:from>
        <xdr:to>
          <xdr:col>4</xdr:col>
          <xdr:colOff>304800</xdr:colOff>
          <xdr:row>73</xdr:row>
          <xdr:rowOff>358140</xdr:rowOff>
        </xdr:to>
        <xdr:sp macro="" textlink="">
          <xdr:nvSpPr>
            <xdr:cNvPr id="1387" name="Check Box 363" hidden="1">
              <a:extLst>
                <a:ext uri="{63B3BB69-23CF-44E3-9099-C40C66FF867C}">
                  <a14:compatExt spid="_x0000_s1387"/>
                </a:ext>
                <a:ext uri="{FF2B5EF4-FFF2-40B4-BE49-F238E27FC236}">
                  <a16:creationId xmlns:a16="http://schemas.microsoft.com/office/drawing/2014/main" id="{00000000-0008-0000-0000-00006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73</xdr:row>
          <xdr:rowOff>99060</xdr:rowOff>
        </xdr:from>
        <xdr:to>
          <xdr:col>5</xdr:col>
          <xdr:colOff>304800</xdr:colOff>
          <xdr:row>73</xdr:row>
          <xdr:rowOff>358140</xdr:rowOff>
        </xdr:to>
        <xdr:sp macro="" textlink="">
          <xdr:nvSpPr>
            <xdr:cNvPr id="1388" name="Check Box 364" hidden="1">
              <a:extLst>
                <a:ext uri="{63B3BB69-23CF-44E3-9099-C40C66FF867C}">
                  <a14:compatExt spid="_x0000_s1388"/>
                </a:ext>
                <a:ext uri="{FF2B5EF4-FFF2-40B4-BE49-F238E27FC236}">
                  <a16:creationId xmlns:a16="http://schemas.microsoft.com/office/drawing/2014/main" id="{00000000-0008-0000-0000-00006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73</xdr:row>
          <xdr:rowOff>99060</xdr:rowOff>
        </xdr:from>
        <xdr:to>
          <xdr:col>6</xdr:col>
          <xdr:colOff>323850</xdr:colOff>
          <xdr:row>73</xdr:row>
          <xdr:rowOff>358140</xdr:rowOff>
        </xdr:to>
        <xdr:sp macro="" textlink="">
          <xdr:nvSpPr>
            <xdr:cNvPr id="1389" name="Check Box 365" hidden="1">
              <a:extLst>
                <a:ext uri="{63B3BB69-23CF-44E3-9099-C40C66FF867C}">
                  <a14:compatExt spid="_x0000_s1389"/>
                </a:ext>
                <a:ext uri="{FF2B5EF4-FFF2-40B4-BE49-F238E27FC236}">
                  <a16:creationId xmlns:a16="http://schemas.microsoft.com/office/drawing/2014/main" id="{00000000-0008-0000-0000-00006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82</xdr:row>
          <xdr:rowOff>99060</xdr:rowOff>
        </xdr:from>
        <xdr:to>
          <xdr:col>4</xdr:col>
          <xdr:colOff>304800</xdr:colOff>
          <xdr:row>82</xdr:row>
          <xdr:rowOff>358140</xdr:rowOff>
        </xdr:to>
        <xdr:sp macro="" textlink="">
          <xdr:nvSpPr>
            <xdr:cNvPr id="1390" name="Check Box 366" hidden="1">
              <a:extLst>
                <a:ext uri="{63B3BB69-23CF-44E3-9099-C40C66FF867C}">
                  <a14:compatExt spid="_x0000_s1390"/>
                </a:ext>
                <a:ext uri="{FF2B5EF4-FFF2-40B4-BE49-F238E27FC236}">
                  <a16:creationId xmlns:a16="http://schemas.microsoft.com/office/drawing/2014/main" id="{00000000-0008-0000-0000-00006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82</xdr:row>
          <xdr:rowOff>99060</xdr:rowOff>
        </xdr:from>
        <xdr:to>
          <xdr:col>5</xdr:col>
          <xdr:colOff>304800</xdr:colOff>
          <xdr:row>82</xdr:row>
          <xdr:rowOff>358140</xdr:rowOff>
        </xdr:to>
        <xdr:sp macro="" textlink="">
          <xdr:nvSpPr>
            <xdr:cNvPr id="1391" name="Check Box 367" hidden="1">
              <a:extLst>
                <a:ext uri="{63B3BB69-23CF-44E3-9099-C40C66FF867C}">
                  <a14:compatExt spid="_x0000_s1391"/>
                </a:ext>
                <a:ext uri="{FF2B5EF4-FFF2-40B4-BE49-F238E27FC236}">
                  <a16:creationId xmlns:a16="http://schemas.microsoft.com/office/drawing/2014/main" id="{00000000-0008-0000-0000-00006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82</xdr:row>
          <xdr:rowOff>99060</xdr:rowOff>
        </xdr:from>
        <xdr:to>
          <xdr:col>6</xdr:col>
          <xdr:colOff>323850</xdr:colOff>
          <xdr:row>82</xdr:row>
          <xdr:rowOff>358140</xdr:rowOff>
        </xdr:to>
        <xdr:sp macro="" textlink="">
          <xdr:nvSpPr>
            <xdr:cNvPr id="1392" name="Check Box 368" hidden="1">
              <a:extLst>
                <a:ext uri="{63B3BB69-23CF-44E3-9099-C40C66FF867C}">
                  <a14:compatExt spid="_x0000_s1392"/>
                </a:ext>
                <a:ext uri="{FF2B5EF4-FFF2-40B4-BE49-F238E27FC236}">
                  <a16:creationId xmlns:a16="http://schemas.microsoft.com/office/drawing/2014/main" id="{00000000-0008-0000-0000-00007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91</xdr:row>
          <xdr:rowOff>99060</xdr:rowOff>
        </xdr:from>
        <xdr:to>
          <xdr:col>5</xdr:col>
          <xdr:colOff>304800</xdr:colOff>
          <xdr:row>91</xdr:row>
          <xdr:rowOff>358140</xdr:rowOff>
        </xdr:to>
        <xdr:sp macro="" textlink="">
          <xdr:nvSpPr>
            <xdr:cNvPr id="1400" name="Check Box 376" hidden="1">
              <a:extLst>
                <a:ext uri="{63B3BB69-23CF-44E3-9099-C40C66FF867C}">
                  <a14:compatExt spid="_x0000_s1400"/>
                </a:ext>
                <a:ext uri="{FF2B5EF4-FFF2-40B4-BE49-F238E27FC236}">
                  <a16:creationId xmlns:a16="http://schemas.microsoft.com/office/drawing/2014/main" id="{00000000-0008-0000-0000-00007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92</xdr:row>
          <xdr:rowOff>99060</xdr:rowOff>
        </xdr:from>
        <xdr:to>
          <xdr:col>5</xdr:col>
          <xdr:colOff>304800</xdr:colOff>
          <xdr:row>92</xdr:row>
          <xdr:rowOff>358140</xdr:rowOff>
        </xdr:to>
        <xdr:sp macro="" textlink="">
          <xdr:nvSpPr>
            <xdr:cNvPr id="1403" name="Check Box 379" hidden="1">
              <a:extLst>
                <a:ext uri="{63B3BB69-23CF-44E3-9099-C40C66FF867C}">
                  <a14:compatExt spid="_x0000_s1403"/>
                </a:ext>
                <a:ext uri="{FF2B5EF4-FFF2-40B4-BE49-F238E27FC236}">
                  <a16:creationId xmlns:a16="http://schemas.microsoft.com/office/drawing/2014/main" id="{00000000-0008-0000-0000-00007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21</xdr:row>
          <xdr:rowOff>106680</xdr:rowOff>
        </xdr:from>
        <xdr:to>
          <xdr:col>4</xdr:col>
          <xdr:colOff>245745</xdr:colOff>
          <xdr:row>21</xdr:row>
          <xdr:rowOff>358140</xdr:rowOff>
        </xdr:to>
        <xdr:sp macro="" textlink="">
          <xdr:nvSpPr>
            <xdr:cNvPr id="1405" name="Check Box 381" descr="&#10;" hidden="1">
              <a:extLst>
                <a:ext uri="{63B3BB69-23CF-44E3-9099-C40C66FF867C}">
                  <a14:compatExt spid="_x0000_s1405"/>
                </a:ext>
                <a:ext uri="{FF2B5EF4-FFF2-40B4-BE49-F238E27FC236}">
                  <a16:creationId xmlns:a16="http://schemas.microsoft.com/office/drawing/2014/main" id="{00000000-0008-0000-0000-00007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21</xdr:row>
          <xdr:rowOff>99060</xdr:rowOff>
        </xdr:from>
        <xdr:to>
          <xdr:col>5</xdr:col>
          <xdr:colOff>304800</xdr:colOff>
          <xdr:row>21</xdr:row>
          <xdr:rowOff>361950</xdr:rowOff>
        </xdr:to>
        <xdr:sp macro="" textlink="">
          <xdr:nvSpPr>
            <xdr:cNvPr id="1406" name="Check Box 382" hidden="1">
              <a:extLst>
                <a:ext uri="{63B3BB69-23CF-44E3-9099-C40C66FF867C}">
                  <a14:compatExt spid="_x0000_s1406"/>
                </a:ext>
                <a:ext uri="{FF2B5EF4-FFF2-40B4-BE49-F238E27FC236}">
                  <a16:creationId xmlns:a16="http://schemas.microsoft.com/office/drawing/2014/main" id="{00000000-0008-0000-0000-00007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21</xdr:row>
          <xdr:rowOff>99060</xdr:rowOff>
        </xdr:from>
        <xdr:to>
          <xdr:col>6</xdr:col>
          <xdr:colOff>283845</xdr:colOff>
          <xdr:row>21</xdr:row>
          <xdr:rowOff>361950</xdr:rowOff>
        </xdr:to>
        <xdr:sp macro="" textlink="">
          <xdr:nvSpPr>
            <xdr:cNvPr id="1407" name="Check Box 383" hidden="1">
              <a:extLst>
                <a:ext uri="{63B3BB69-23CF-44E3-9099-C40C66FF867C}">
                  <a14:compatExt spid="_x0000_s1407"/>
                </a:ext>
                <a:ext uri="{FF2B5EF4-FFF2-40B4-BE49-F238E27FC236}">
                  <a16:creationId xmlns:a16="http://schemas.microsoft.com/office/drawing/2014/main" id="{00000000-0008-0000-0000-00007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90</xdr:row>
          <xdr:rowOff>68580</xdr:rowOff>
        </xdr:from>
        <xdr:to>
          <xdr:col>4</xdr:col>
          <xdr:colOff>283845</xdr:colOff>
          <xdr:row>90</xdr:row>
          <xdr:rowOff>323850</xdr:rowOff>
        </xdr:to>
        <xdr:sp macro="" textlink="">
          <xdr:nvSpPr>
            <xdr:cNvPr id="1414" name="Check Box 390" hidden="1">
              <a:extLst>
                <a:ext uri="{63B3BB69-23CF-44E3-9099-C40C66FF867C}">
                  <a14:compatExt spid="_x0000_s1414"/>
                </a:ext>
                <a:ext uri="{FF2B5EF4-FFF2-40B4-BE49-F238E27FC236}">
                  <a16:creationId xmlns:a16="http://schemas.microsoft.com/office/drawing/2014/main" id="{00000000-0008-0000-0000-00008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90</xdr:row>
          <xdr:rowOff>68580</xdr:rowOff>
        </xdr:from>
        <xdr:to>
          <xdr:col>6</xdr:col>
          <xdr:colOff>304800</xdr:colOff>
          <xdr:row>90</xdr:row>
          <xdr:rowOff>323850</xdr:rowOff>
        </xdr:to>
        <xdr:sp macro="" textlink="">
          <xdr:nvSpPr>
            <xdr:cNvPr id="1415" name="Check Box 391" hidden="1">
              <a:extLst>
                <a:ext uri="{63B3BB69-23CF-44E3-9099-C40C66FF867C}">
                  <a14:compatExt spid="_x0000_s1415"/>
                </a:ext>
                <a:ext uri="{FF2B5EF4-FFF2-40B4-BE49-F238E27FC236}">
                  <a16:creationId xmlns:a16="http://schemas.microsoft.com/office/drawing/2014/main" id="{00000000-0008-0000-0000-00008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91</xdr:row>
          <xdr:rowOff>99060</xdr:rowOff>
        </xdr:from>
        <xdr:to>
          <xdr:col>4</xdr:col>
          <xdr:colOff>285750</xdr:colOff>
          <xdr:row>91</xdr:row>
          <xdr:rowOff>358140</xdr:rowOff>
        </xdr:to>
        <xdr:sp macro="" textlink="">
          <xdr:nvSpPr>
            <xdr:cNvPr id="1416" name="Check Box 392" hidden="1">
              <a:extLst>
                <a:ext uri="{63B3BB69-23CF-44E3-9099-C40C66FF867C}">
                  <a14:compatExt spid="_x0000_s1416"/>
                </a:ext>
                <a:ext uri="{FF2B5EF4-FFF2-40B4-BE49-F238E27FC236}">
                  <a16:creationId xmlns:a16="http://schemas.microsoft.com/office/drawing/2014/main" id="{00000000-0008-0000-0000-00008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91</xdr:row>
          <xdr:rowOff>99060</xdr:rowOff>
        </xdr:from>
        <xdr:to>
          <xdr:col>6</xdr:col>
          <xdr:colOff>283845</xdr:colOff>
          <xdr:row>91</xdr:row>
          <xdr:rowOff>358140</xdr:rowOff>
        </xdr:to>
        <xdr:sp macro="" textlink="">
          <xdr:nvSpPr>
            <xdr:cNvPr id="1417" name="Check Box 393" hidden="1">
              <a:extLst>
                <a:ext uri="{63B3BB69-23CF-44E3-9099-C40C66FF867C}">
                  <a14:compatExt spid="_x0000_s1417"/>
                </a:ext>
                <a:ext uri="{FF2B5EF4-FFF2-40B4-BE49-F238E27FC236}">
                  <a16:creationId xmlns:a16="http://schemas.microsoft.com/office/drawing/2014/main" id="{00000000-0008-0000-0000-00008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92</xdr:row>
          <xdr:rowOff>106680</xdr:rowOff>
        </xdr:from>
        <xdr:to>
          <xdr:col>4</xdr:col>
          <xdr:colOff>285750</xdr:colOff>
          <xdr:row>92</xdr:row>
          <xdr:rowOff>358140</xdr:rowOff>
        </xdr:to>
        <xdr:sp macro="" textlink="">
          <xdr:nvSpPr>
            <xdr:cNvPr id="1418" name="Check Box 394" hidden="1">
              <a:extLst>
                <a:ext uri="{63B3BB69-23CF-44E3-9099-C40C66FF867C}">
                  <a14:compatExt spid="_x0000_s1418"/>
                </a:ext>
                <a:ext uri="{FF2B5EF4-FFF2-40B4-BE49-F238E27FC236}">
                  <a16:creationId xmlns:a16="http://schemas.microsoft.com/office/drawing/2014/main" id="{00000000-0008-0000-0000-00008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92</xdr:row>
          <xdr:rowOff>106680</xdr:rowOff>
        </xdr:from>
        <xdr:to>
          <xdr:col>6</xdr:col>
          <xdr:colOff>283845</xdr:colOff>
          <xdr:row>92</xdr:row>
          <xdr:rowOff>358140</xdr:rowOff>
        </xdr:to>
        <xdr:sp macro="" textlink="">
          <xdr:nvSpPr>
            <xdr:cNvPr id="1419" name="Check Box 395" hidden="1">
              <a:extLst>
                <a:ext uri="{63B3BB69-23CF-44E3-9099-C40C66FF867C}">
                  <a14:compatExt spid="_x0000_s1419"/>
                </a:ext>
                <a:ext uri="{FF2B5EF4-FFF2-40B4-BE49-F238E27FC236}">
                  <a16:creationId xmlns:a16="http://schemas.microsoft.com/office/drawing/2014/main" id="{00000000-0008-0000-0000-00008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27</xdr:row>
          <xdr:rowOff>68580</xdr:rowOff>
        </xdr:from>
        <xdr:to>
          <xdr:col>6</xdr:col>
          <xdr:colOff>304800</xdr:colOff>
          <xdr:row>27</xdr:row>
          <xdr:rowOff>321945</xdr:rowOff>
        </xdr:to>
        <xdr:sp macro="" textlink="">
          <xdr:nvSpPr>
            <xdr:cNvPr id="1420" name="Check Box 396" hidden="1">
              <a:extLst>
                <a:ext uri="{63B3BB69-23CF-44E3-9099-C40C66FF867C}">
                  <a14:compatExt spid="_x0000_s1420"/>
                </a:ext>
                <a:ext uri="{FF2B5EF4-FFF2-40B4-BE49-F238E27FC236}">
                  <a16:creationId xmlns:a16="http://schemas.microsoft.com/office/drawing/2014/main" id="{00000000-0008-0000-0000-00008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27</xdr:row>
          <xdr:rowOff>68580</xdr:rowOff>
        </xdr:from>
        <xdr:to>
          <xdr:col>4</xdr:col>
          <xdr:colOff>283845</xdr:colOff>
          <xdr:row>27</xdr:row>
          <xdr:rowOff>321945</xdr:rowOff>
        </xdr:to>
        <xdr:sp macro="" textlink="">
          <xdr:nvSpPr>
            <xdr:cNvPr id="1421" name="Check Box 397" hidden="1">
              <a:extLst>
                <a:ext uri="{63B3BB69-23CF-44E3-9099-C40C66FF867C}">
                  <a14:compatExt spid="_x0000_s1421"/>
                </a:ext>
                <a:ext uri="{FF2B5EF4-FFF2-40B4-BE49-F238E27FC236}">
                  <a16:creationId xmlns:a16="http://schemas.microsoft.com/office/drawing/2014/main" id="{00000000-0008-0000-0000-00008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27</xdr:row>
          <xdr:rowOff>68580</xdr:rowOff>
        </xdr:from>
        <xdr:to>
          <xdr:col>5</xdr:col>
          <xdr:colOff>283845</xdr:colOff>
          <xdr:row>27</xdr:row>
          <xdr:rowOff>321945</xdr:rowOff>
        </xdr:to>
        <xdr:sp macro="" textlink="">
          <xdr:nvSpPr>
            <xdr:cNvPr id="1422" name="Check Box 398" hidden="1">
              <a:extLst>
                <a:ext uri="{63B3BB69-23CF-44E3-9099-C40C66FF867C}">
                  <a14:compatExt spid="_x0000_s1422"/>
                </a:ext>
                <a:ext uri="{FF2B5EF4-FFF2-40B4-BE49-F238E27FC236}">
                  <a16:creationId xmlns:a16="http://schemas.microsoft.com/office/drawing/2014/main" id="{00000000-0008-0000-0000-00008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152</xdr:row>
          <xdr:rowOff>121920</xdr:rowOff>
        </xdr:from>
        <xdr:to>
          <xdr:col>4</xdr:col>
          <xdr:colOff>285750</xdr:colOff>
          <xdr:row>152</xdr:row>
          <xdr:rowOff>396240</xdr:rowOff>
        </xdr:to>
        <xdr:sp macro="" textlink="">
          <xdr:nvSpPr>
            <xdr:cNvPr id="1423" name="Check Box 399" hidden="1">
              <a:extLst>
                <a:ext uri="{63B3BB69-23CF-44E3-9099-C40C66FF867C}">
                  <a14:compatExt spid="_x0000_s1423"/>
                </a:ext>
                <a:ext uri="{FF2B5EF4-FFF2-40B4-BE49-F238E27FC236}">
                  <a16:creationId xmlns:a16="http://schemas.microsoft.com/office/drawing/2014/main" id="{00000000-0008-0000-0000-00008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152</xdr:row>
          <xdr:rowOff>121920</xdr:rowOff>
        </xdr:from>
        <xdr:to>
          <xdr:col>5</xdr:col>
          <xdr:colOff>285750</xdr:colOff>
          <xdr:row>152</xdr:row>
          <xdr:rowOff>396240</xdr:rowOff>
        </xdr:to>
        <xdr:sp macro="" textlink="">
          <xdr:nvSpPr>
            <xdr:cNvPr id="1424" name="Check Box 400" hidden="1">
              <a:extLst>
                <a:ext uri="{63B3BB69-23CF-44E3-9099-C40C66FF867C}">
                  <a14:compatExt spid="_x0000_s1424"/>
                </a:ext>
                <a:ext uri="{FF2B5EF4-FFF2-40B4-BE49-F238E27FC236}">
                  <a16:creationId xmlns:a16="http://schemas.microsoft.com/office/drawing/2014/main" id="{00000000-0008-0000-0000-00009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152</xdr:row>
          <xdr:rowOff>121920</xdr:rowOff>
        </xdr:from>
        <xdr:to>
          <xdr:col>6</xdr:col>
          <xdr:colOff>283845</xdr:colOff>
          <xdr:row>152</xdr:row>
          <xdr:rowOff>396240</xdr:rowOff>
        </xdr:to>
        <xdr:sp macro="" textlink="">
          <xdr:nvSpPr>
            <xdr:cNvPr id="1425" name="Check Box 401" hidden="1">
              <a:extLst>
                <a:ext uri="{63B3BB69-23CF-44E3-9099-C40C66FF867C}">
                  <a14:compatExt spid="_x0000_s1425"/>
                </a:ext>
                <a:ext uri="{FF2B5EF4-FFF2-40B4-BE49-F238E27FC236}">
                  <a16:creationId xmlns:a16="http://schemas.microsoft.com/office/drawing/2014/main" id="{00000000-0008-0000-0000-00009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153</xdr:row>
          <xdr:rowOff>121920</xdr:rowOff>
        </xdr:from>
        <xdr:to>
          <xdr:col>4</xdr:col>
          <xdr:colOff>283845</xdr:colOff>
          <xdr:row>153</xdr:row>
          <xdr:rowOff>396240</xdr:rowOff>
        </xdr:to>
        <xdr:sp macro="" textlink="">
          <xdr:nvSpPr>
            <xdr:cNvPr id="1426" name="Check Box 402" hidden="1">
              <a:extLst>
                <a:ext uri="{63B3BB69-23CF-44E3-9099-C40C66FF867C}">
                  <a14:compatExt spid="_x0000_s1426"/>
                </a:ext>
                <a:ext uri="{FF2B5EF4-FFF2-40B4-BE49-F238E27FC236}">
                  <a16:creationId xmlns:a16="http://schemas.microsoft.com/office/drawing/2014/main" id="{00000000-0008-0000-0000-00009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153</xdr:row>
          <xdr:rowOff>121920</xdr:rowOff>
        </xdr:from>
        <xdr:to>
          <xdr:col>5</xdr:col>
          <xdr:colOff>285750</xdr:colOff>
          <xdr:row>153</xdr:row>
          <xdr:rowOff>396240</xdr:rowOff>
        </xdr:to>
        <xdr:sp macro="" textlink="">
          <xdr:nvSpPr>
            <xdr:cNvPr id="1427" name="Check Box 403" hidden="1">
              <a:extLst>
                <a:ext uri="{63B3BB69-23CF-44E3-9099-C40C66FF867C}">
                  <a14:compatExt spid="_x0000_s1427"/>
                </a:ext>
                <a:ext uri="{FF2B5EF4-FFF2-40B4-BE49-F238E27FC236}">
                  <a16:creationId xmlns:a16="http://schemas.microsoft.com/office/drawing/2014/main" id="{00000000-0008-0000-0000-00009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153</xdr:row>
          <xdr:rowOff>121920</xdr:rowOff>
        </xdr:from>
        <xdr:to>
          <xdr:col>6</xdr:col>
          <xdr:colOff>283845</xdr:colOff>
          <xdr:row>153</xdr:row>
          <xdr:rowOff>396240</xdr:rowOff>
        </xdr:to>
        <xdr:sp macro="" textlink="">
          <xdr:nvSpPr>
            <xdr:cNvPr id="1428" name="Check Box 404" hidden="1">
              <a:extLst>
                <a:ext uri="{63B3BB69-23CF-44E3-9099-C40C66FF867C}">
                  <a14:compatExt spid="_x0000_s1428"/>
                </a:ext>
                <a:ext uri="{FF2B5EF4-FFF2-40B4-BE49-F238E27FC236}">
                  <a16:creationId xmlns:a16="http://schemas.microsoft.com/office/drawing/2014/main" id="{00000000-0008-0000-0000-00009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119</xdr:row>
          <xdr:rowOff>106680</xdr:rowOff>
        </xdr:from>
        <xdr:to>
          <xdr:col>4</xdr:col>
          <xdr:colOff>304800</xdr:colOff>
          <xdr:row>119</xdr:row>
          <xdr:rowOff>360045</xdr:rowOff>
        </xdr:to>
        <xdr:sp macro="" textlink="">
          <xdr:nvSpPr>
            <xdr:cNvPr id="1432" name="Check Box 408" hidden="1">
              <a:extLst>
                <a:ext uri="{63B3BB69-23CF-44E3-9099-C40C66FF867C}">
                  <a14:compatExt spid="_x0000_s1432"/>
                </a:ext>
                <a:ext uri="{FF2B5EF4-FFF2-40B4-BE49-F238E27FC236}">
                  <a16:creationId xmlns:a16="http://schemas.microsoft.com/office/drawing/2014/main" id="{00000000-0008-0000-0000-00009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119</xdr:row>
          <xdr:rowOff>114300</xdr:rowOff>
        </xdr:from>
        <xdr:to>
          <xdr:col>5</xdr:col>
          <xdr:colOff>304800</xdr:colOff>
          <xdr:row>119</xdr:row>
          <xdr:rowOff>381000</xdr:rowOff>
        </xdr:to>
        <xdr:sp macro="" textlink="">
          <xdr:nvSpPr>
            <xdr:cNvPr id="1433" name="Check Box 409" hidden="1">
              <a:extLst>
                <a:ext uri="{63B3BB69-23CF-44E3-9099-C40C66FF867C}">
                  <a14:compatExt spid="_x0000_s1433"/>
                </a:ext>
                <a:ext uri="{FF2B5EF4-FFF2-40B4-BE49-F238E27FC236}">
                  <a16:creationId xmlns:a16="http://schemas.microsoft.com/office/drawing/2014/main" id="{00000000-0008-0000-0000-00009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119</xdr:row>
          <xdr:rowOff>121920</xdr:rowOff>
        </xdr:from>
        <xdr:to>
          <xdr:col>6</xdr:col>
          <xdr:colOff>321945</xdr:colOff>
          <xdr:row>119</xdr:row>
          <xdr:rowOff>396240</xdr:rowOff>
        </xdr:to>
        <xdr:sp macro="" textlink="">
          <xdr:nvSpPr>
            <xdr:cNvPr id="1434" name="Check Box 410" hidden="1">
              <a:extLst>
                <a:ext uri="{63B3BB69-23CF-44E3-9099-C40C66FF867C}">
                  <a14:compatExt spid="_x0000_s1434"/>
                </a:ext>
                <a:ext uri="{FF2B5EF4-FFF2-40B4-BE49-F238E27FC236}">
                  <a16:creationId xmlns:a16="http://schemas.microsoft.com/office/drawing/2014/main" id="{00000000-0008-0000-0000-00009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27</xdr:row>
          <xdr:rowOff>68580</xdr:rowOff>
        </xdr:from>
        <xdr:to>
          <xdr:col>6</xdr:col>
          <xdr:colOff>304800</xdr:colOff>
          <xdr:row>27</xdr:row>
          <xdr:rowOff>321945</xdr:rowOff>
        </xdr:to>
        <xdr:sp macro="" textlink="">
          <xdr:nvSpPr>
            <xdr:cNvPr id="1435" name="Check Box 411" hidden="1">
              <a:extLst>
                <a:ext uri="{63B3BB69-23CF-44E3-9099-C40C66FF867C}">
                  <a14:compatExt spid="_x0000_s1435"/>
                </a:ext>
                <a:ext uri="{FF2B5EF4-FFF2-40B4-BE49-F238E27FC236}">
                  <a16:creationId xmlns:a16="http://schemas.microsoft.com/office/drawing/2014/main" id="{00000000-0008-0000-0000-00009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27</xdr:row>
          <xdr:rowOff>68580</xdr:rowOff>
        </xdr:from>
        <xdr:to>
          <xdr:col>4</xdr:col>
          <xdr:colOff>283845</xdr:colOff>
          <xdr:row>27</xdr:row>
          <xdr:rowOff>321945</xdr:rowOff>
        </xdr:to>
        <xdr:sp macro="" textlink="">
          <xdr:nvSpPr>
            <xdr:cNvPr id="1436" name="Check Box 412" hidden="1">
              <a:extLst>
                <a:ext uri="{63B3BB69-23CF-44E3-9099-C40C66FF867C}">
                  <a14:compatExt spid="_x0000_s1436"/>
                </a:ext>
                <a:ext uri="{FF2B5EF4-FFF2-40B4-BE49-F238E27FC236}">
                  <a16:creationId xmlns:a16="http://schemas.microsoft.com/office/drawing/2014/main" id="{00000000-0008-0000-0000-00009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27</xdr:row>
          <xdr:rowOff>68580</xdr:rowOff>
        </xdr:from>
        <xdr:to>
          <xdr:col>5</xdr:col>
          <xdr:colOff>283845</xdr:colOff>
          <xdr:row>27</xdr:row>
          <xdr:rowOff>321945</xdr:rowOff>
        </xdr:to>
        <xdr:sp macro="" textlink="">
          <xdr:nvSpPr>
            <xdr:cNvPr id="1437" name="Check Box 413" hidden="1">
              <a:extLst>
                <a:ext uri="{63B3BB69-23CF-44E3-9099-C40C66FF867C}">
                  <a14:compatExt spid="_x0000_s1437"/>
                </a:ext>
                <a:ext uri="{FF2B5EF4-FFF2-40B4-BE49-F238E27FC236}">
                  <a16:creationId xmlns:a16="http://schemas.microsoft.com/office/drawing/2014/main" id="{00000000-0008-0000-0000-00009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41</xdr:row>
          <xdr:rowOff>99060</xdr:rowOff>
        </xdr:from>
        <xdr:to>
          <xdr:col>4</xdr:col>
          <xdr:colOff>283845</xdr:colOff>
          <xdr:row>41</xdr:row>
          <xdr:rowOff>361950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0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41</xdr:row>
          <xdr:rowOff>99060</xdr:rowOff>
        </xdr:from>
        <xdr:to>
          <xdr:col>5</xdr:col>
          <xdr:colOff>283845</xdr:colOff>
          <xdr:row>41</xdr:row>
          <xdr:rowOff>361950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0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41</xdr:row>
          <xdr:rowOff>99060</xdr:rowOff>
        </xdr:from>
        <xdr:to>
          <xdr:col>6</xdr:col>
          <xdr:colOff>304800</xdr:colOff>
          <xdr:row>41</xdr:row>
          <xdr:rowOff>361950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0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72</xdr:row>
          <xdr:rowOff>99060</xdr:rowOff>
        </xdr:from>
        <xdr:to>
          <xdr:col>4</xdr:col>
          <xdr:colOff>304800</xdr:colOff>
          <xdr:row>72</xdr:row>
          <xdr:rowOff>358140</xdr:rowOff>
        </xdr:to>
        <xdr:sp macro="" textlink="">
          <xdr:nvSpPr>
            <xdr:cNvPr id="1456" name="Check Box 432" hidden="1">
              <a:extLst>
                <a:ext uri="{63B3BB69-23CF-44E3-9099-C40C66FF867C}">
                  <a14:compatExt spid="_x0000_s1456"/>
                </a:ext>
                <a:ext uri="{FF2B5EF4-FFF2-40B4-BE49-F238E27FC236}">
                  <a16:creationId xmlns:a16="http://schemas.microsoft.com/office/drawing/2014/main" id="{00000000-0008-0000-0000-0000B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72</xdr:row>
          <xdr:rowOff>99060</xdr:rowOff>
        </xdr:from>
        <xdr:to>
          <xdr:col>5</xdr:col>
          <xdr:colOff>304800</xdr:colOff>
          <xdr:row>72</xdr:row>
          <xdr:rowOff>358140</xdr:rowOff>
        </xdr:to>
        <xdr:sp macro="" textlink="">
          <xdr:nvSpPr>
            <xdr:cNvPr id="1457" name="Check Box 433" hidden="1">
              <a:extLst>
                <a:ext uri="{63B3BB69-23CF-44E3-9099-C40C66FF867C}">
                  <a14:compatExt spid="_x0000_s1457"/>
                </a:ext>
                <a:ext uri="{FF2B5EF4-FFF2-40B4-BE49-F238E27FC236}">
                  <a16:creationId xmlns:a16="http://schemas.microsoft.com/office/drawing/2014/main" id="{00000000-0008-0000-0000-0000B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72</xdr:row>
          <xdr:rowOff>99060</xdr:rowOff>
        </xdr:from>
        <xdr:to>
          <xdr:col>6</xdr:col>
          <xdr:colOff>323850</xdr:colOff>
          <xdr:row>72</xdr:row>
          <xdr:rowOff>358140</xdr:rowOff>
        </xdr:to>
        <xdr:sp macro="" textlink="">
          <xdr:nvSpPr>
            <xdr:cNvPr id="1458" name="Check Box 434" hidden="1">
              <a:extLst>
                <a:ext uri="{63B3BB69-23CF-44E3-9099-C40C66FF867C}">
                  <a14:compatExt spid="_x0000_s1458"/>
                </a:ext>
                <a:ext uri="{FF2B5EF4-FFF2-40B4-BE49-F238E27FC236}">
                  <a16:creationId xmlns:a16="http://schemas.microsoft.com/office/drawing/2014/main" id="{00000000-0008-0000-0000-0000B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173</xdr:row>
          <xdr:rowOff>350520</xdr:rowOff>
        </xdr:from>
        <xdr:to>
          <xdr:col>6</xdr:col>
          <xdr:colOff>321945</xdr:colOff>
          <xdr:row>173</xdr:row>
          <xdr:rowOff>628650</xdr:rowOff>
        </xdr:to>
        <xdr:sp macro="" textlink="">
          <xdr:nvSpPr>
            <xdr:cNvPr id="1464" name="Check Box 440" hidden="1">
              <a:extLst>
                <a:ext uri="{63B3BB69-23CF-44E3-9099-C40C66FF867C}">
                  <a14:compatExt spid="_x0000_s1464"/>
                </a:ext>
                <a:ext uri="{FF2B5EF4-FFF2-40B4-BE49-F238E27FC236}">
                  <a16:creationId xmlns:a16="http://schemas.microsoft.com/office/drawing/2014/main" id="{00000000-0008-0000-0000-0000B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43</xdr:row>
          <xdr:rowOff>76200</xdr:rowOff>
        </xdr:from>
        <xdr:to>
          <xdr:col>4</xdr:col>
          <xdr:colOff>285750</xdr:colOff>
          <xdr:row>43</xdr:row>
          <xdr:rowOff>342900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0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43</xdr:row>
          <xdr:rowOff>76200</xdr:rowOff>
        </xdr:from>
        <xdr:to>
          <xdr:col>5</xdr:col>
          <xdr:colOff>285750</xdr:colOff>
          <xdr:row>43</xdr:row>
          <xdr:rowOff>342900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0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43</xdr:row>
          <xdr:rowOff>76200</xdr:rowOff>
        </xdr:from>
        <xdr:to>
          <xdr:col>6</xdr:col>
          <xdr:colOff>304800</xdr:colOff>
          <xdr:row>43</xdr:row>
          <xdr:rowOff>342900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0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42</xdr:row>
          <xdr:rowOff>144780</xdr:rowOff>
        </xdr:from>
        <xdr:to>
          <xdr:col>6</xdr:col>
          <xdr:colOff>283845</xdr:colOff>
          <xdr:row>42</xdr:row>
          <xdr:rowOff>400050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0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42</xdr:row>
          <xdr:rowOff>144780</xdr:rowOff>
        </xdr:from>
        <xdr:to>
          <xdr:col>4</xdr:col>
          <xdr:colOff>285750</xdr:colOff>
          <xdr:row>42</xdr:row>
          <xdr:rowOff>400050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0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42</xdr:row>
          <xdr:rowOff>137160</xdr:rowOff>
        </xdr:from>
        <xdr:to>
          <xdr:col>5</xdr:col>
          <xdr:colOff>285750</xdr:colOff>
          <xdr:row>42</xdr:row>
          <xdr:rowOff>396240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0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44</xdr:row>
          <xdr:rowOff>83820</xdr:rowOff>
        </xdr:from>
        <xdr:to>
          <xdr:col>4</xdr:col>
          <xdr:colOff>283845</xdr:colOff>
          <xdr:row>44</xdr:row>
          <xdr:rowOff>358140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0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44</xdr:row>
          <xdr:rowOff>83820</xdr:rowOff>
        </xdr:from>
        <xdr:to>
          <xdr:col>5</xdr:col>
          <xdr:colOff>283845</xdr:colOff>
          <xdr:row>44</xdr:row>
          <xdr:rowOff>358140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0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44</xdr:row>
          <xdr:rowOff>83820</xdr:rowOff>
        </xdr:from>
        <xdr:to>
          <xdr:col>6</xdr:col>
          <xdr:colOff>320040</xdr:colOff>
          <xdr:row>44</xdr:row>
          <xdr:rowOff>358140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0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39</xdr:row>
          <xdr:rowOff>99060</xdr:rowOff>
        </xdr:from>
        <xdr:to>
          <xdr:col>4</xdr:col>
          <xdr:colOff>285750</xdr:colOff>
          <xdr:row>39</xdr:row>
          <xdr:rowOff>360045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0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39</xdr:row>
          <xdr:rowOff>83820</xdr:rowOff>
        </xdr:from>
        <xdr:to>
          <xdr:col>5</xdr:col>
          <xdr:colOff>285750</xdr:colOff>
          <xdr:row>39</xdr:row>
          <xdr:rowOff>361950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0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39</xdr:row>
          <xdr:rowOff>83820</xdr:rowOff>
        </xdr:from>
        <xdr:to>
          <xdr:col>6</xdr:col>
          <xdr:colOff>285750</xdr:colOff>
          <xdr:row>39</xdr:row>
          <xdr:rowOff>361950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0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174</xdr:row>
          <xdr:rowOff>297180</xdr:rowOff>
        </xdr:from>
        <xdr:to>
          <xdr:col>6</xdr:col>
          <xdr:colOff>358140</xdr:colOff>
          <xdr:row>174</xdr:row>
          <xdr:rowOff>550545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0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175</xdr:row>
          <xdr:rowOff>297180</xdr:rowOff>
        </xdr:from>
        <xdr:to>
          <xdr:col>6</xdr:col>
          <xdr:colOff>358140</xdr:colOff>
          <xdr:row>175</xdr:row>
          <xdr:rowOff>550545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0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71</xdr:row>
          <xdr:rowOff>76200</xdr:rowOff>
        </xdr:from>
        <xdr:to>
          <xdr:col>4</xdr:col>
          <xdr:colOff>304800</xdr:colOff>
          <xdr:row>71</xdr:row>
          <xdr:rowOff>321945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0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71</xdr:row>
          <xdr:rowOff>76200</xdr:rowOff>
        </xdr:from>
        <xdr:to>
          <xdr:col>5</xdr:col>
          <xdr:colOff>304800</xdr:colOff>
          <xdr:row>71</xdr:row>
          <xdr:rowOff>321945</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0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71</xdr:row>
          <xdr:rowOff>76200</xdr:rowOff>
        </xdr:from>
        <xdr:to>
          <xdr:col>6</xdr:col>
          <xdr:colOff>323850</xdr:colOff>
          <xdr:row>71</xdr:row>
          <xdr:rowOff>321945</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0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176</xdr:row>
          <xdr:rowOff>297180</xdr:rowOff>
        </xdr:from>
        <xdr:to>
          <xdr:col>6</xdr:col>
          <xdr:colOff>358140</xdr:colOff>
          <xdr:row>176</xdr:row>
          <xdr:rowOff>550545</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0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Green">
      <a:dk1>
        <a:sysClr val="windowText" lastClr="000000"/>
      </a:dk1>
      <a:lt1>
        <a:sysClr val="window" lastClr="FFFFFF"/>
      </a:lt1>
      <a:dk2>
        <a:srgbClr val="455F51"/>
      </a:dk2>
      <a:lt2>
        <a:srgbClr val="E3DED1"/>
      </a:lt2>
      <a:accent1>
        <a:srgbClr val="549E39"/>
      </a:accent1>
      <a:accent2>
        <a:srgbClr val="8AB833"/>
      </a:accent2>
      <a:accent3>
        <a:srgbClr val="C0CF3A"/>
      </a:accent3>
      <a:accent4>
        <a:srgbClr val="029676"/>
      </a:accent4>
      <a:accent5>
        <a:srgbClr val="4AB5C4"/>
      </a:accent5>
      <a:accent6>
        <a:srgbClr val="0989B1"/>
      </a:accent6>
      <a:hlink>
        <a:srgbClr val="6B9F25"/>
      </a:hlink>
      <a:folHlink>
        <a:srgbClr val="BA690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95.xml"/><Relationship Id="rId299" Type="http://schemas.openxmlformats.org/officeDocument/2006/relationships/ctrlProp" Target="../ctrlProps/ctrlProp277.xml"/><Relationship Id="rId303" Type="http://schemas.openxmlformats.org/officeDocument/2006/relationships/ctrlProp" Target="../ctrlProps/ctrlProp281.xml"/><Relationship Id="rId21" Type="http://schemas.openxmlformats.org/officeDocument/2006/relationships/drawing" Target="../drawings/drawing1.xml"/><Relationship Id="rId42" Type="http://schemas.openxmlformats.org/officeDocument/2006/relationships/ctrlProp" Target="../ctrlProps/ctrlProp20.xml"/><Relationship Id="rId63" Type="http://schemas.openxmlformats.org/officeDocument/2006/relationships/ctrlProp" Target="../ctrlProps/ctrlProp41.xml"/><Relationship Id="rId84" Type="http://schemas.openxmlformats.org/officeDocument/2006/relationships/ctrlProp" Target="../ctrlProps/ctrlProp62.xml"/><Relationship Id="rId138" Type="http://schemas.openxmlformats.org/officeDocument/2006/relationships/ctrlProp" Target="../ctrlProps/ctrlProp116.xml"/><Relationship Id="rId159" Type="http://schemas.openxmlformats.org/officeDocument/2006/relationships/ctrlProp" Target="../ctrlProps/ctrlProp137.xml"/><Relationship Id="rId170" Type="http://schemas.openxmlformats.org/officeDocument/2006/relationships/ctrlProp" Target="../ctrlProps/ctrlProp148.xml"/><Relationship Id="rId191" Type="http://schemas.openxmlformats.org/officeDocument/2006/relationships/ctrlProp" Target="../ctrlProps/ctrlProp169.xml"/><Relationship Id="rId205" Type="http://schemas.openxmlformats.org/officeDocument/2006/relationships/ctrlProp" Target="../ctrlProps/ctrlProp183.xml"/><Relationship Id="rId226" Type="http://schemas.openxmlformats.org/officeDocument/2006/relationships/ctrlProp" Target="../ctrlProps/ctrlProp204.xml"/><Relationship Id="rId247" Type="http://schemas.openxmlformats.org/officeDocument/2006/relationships/ctrlProp" Target="../ctrlProps/ctrlProp225.xml"/><Relationship Id="rId107" Type="http://schemas.openxmlformats.org/officeDocument/2006/relationships/ctrlProp" Target="../ctrlProps/ctrlProp85.xml"/><Relationship Id="rId268" Type="http://schemas.openxmlformats.org/officeDocument/2006/relationships/ctrlProp" Target="../ctrlProps/ctrlProp246.xml"/><Relationship Id="rId289" Type="http://schemas.openxmlformats.org/officeDocument/2006/relationships/ctrlProp" Target="../ctrlProps/ctrlProp267.xml"/><Relationship Id="rId11" Type="http://schemas.openxmlformats.org/officeDocument/2006/relationships/hyperlink" Target="https://www.pa.gov/agencies/oa/newsroom/shapiro-administration-launches-a-new-commuter-benefit-to-help-c" TargetMode="External"/><Relationship Id="rId32" Type="http://schemas.openxmlformats.org/officeDocument/2006/relationships/ctrlProp" Target="../ctrlProps/ctrlProp10.xml"/><Relationship Id="rId53" Type="http://schemas.openxmlformats.org/officeDocument/2006/relationships/ctrlProp" Target="../ctrlProps/ctrlProp31.xml"/><Relationship Id="rId74" Type="http://schemas.openxmlformats.org/officeDocument/2006/relationships/ctrlProp" Target="../ctrlProps/ctrlProp52.xml"/><Relationship Id="rId128" Type="http://schemas.openxmlformats.org/officeDocument/2006/relationships/ctrlProp" Target="../ctrlProps/ctrlProp106.xml"/><Relationship Id="rId149" Type="http://schemas.openxmlformats.org/officeDocument/2006/relationships/ctrlProp" Target="../ctrlProps/ctrlProp127.xml"/><Relationship Id="rId5" Type="http://schemas.openxmlformats.org/officeDocument/2006/relationships/hyperlink" Target="https://view.officeapps.live.com/op/view.aspx?src=https%3A%2F%2Fwww.pa.gov%2Fcontent%2Fdam%2Fcopapwp-pagov%2Fen%2Fdep%2Fimages%2Fbusiness%2Fenergy%2Fgreengov%2Fdocuments%2Fgreengov%2520enms%2520system%2520template%25201-2023.xlsx&amp;wdOrigin=BROWSELINK" TargetMode="External"/><Relationship Id="rId95" Type="http://schemas.openxmlformats.org/officeDocument/2006/relationships/ctrlProp" Target="../ctrlProps/ctrlProp73.xml"/><Relationship Id="rId160" Type="http://schemas.openxmlformats.org/officeDocument/2006/relationships/ctrlProp" Target="../ctrlProps/ctrlProp138.xml"/><Relationship Id="rId181" Type="http://schemas.openxmlformats.org/officeDocument/2006/relationships/ctrlProp" Target="../ctrlProps/ctrlProp159.xml"/><Relationship Id="rId216" Type="http://schemas.openxmlformats.org/officeDocument/2006/relationships/ctrlProp" Target="../ctrlProps/ctrlProp194.xml"/><Relationship Id="rId237" Type="http://schemas.openxmlformats.org/officeDocument/2006/relationships/ctrlProp" Target="../ctrlProps/ctrlProp215.xml"/><Relationship Id="rId258" Type="http://schemas.openxmlformats.org/officeDocument/2006/relationships/ctrlProp" Target="../ctrlProps/ctrlProp236.xml"/><Relationship Id="rId279" Type="http://schemas.openxmlformats.org/officeDocument/2006/relationships/ctrlProp" Target="../ctrlProps/ctrlProp257.xml"/><Relationship Id="rId22" Type="http://schemas.openxmlformats.org/officeDocument/2006/relationships/vmlDrawing" Target="../drawings/vmlDrawing1.vml"/><Relationship Id="rId43" Type="http://schemas.openxmlformats.org/officeDocument/2006/relationships/ctrlProp" Target="../ctrlProps/ctrlProp21.xml"/><Relationship Id="rId64" Type="http://schemas.openxmlformats.org/officeDocument/2006/relationships/ctrlProp" Target="../ctrlProps/ctrlProp42.xml"/><Relationship Id="rId118" Type="http://schemas.openxmlformats.org/officeDocument/2006/relationships/ctrlProp" Target="../ctrlProps/ctrlProp96.xml"/><Relationship Id="rId139" Type="http://schemas.openxmlformats.org/officeDocument/2006/relationships/ctrlProp" Target="../ctrlProps/ctrlProp117.xml"/><Relationship Id="rId290" Type="http://schemas.openxmlformats.org/officeDocument/2006/relationships/ctrlProp" Target="../ctrlProps/ctrlProp268.xml"/><Relationship Id="rId304" Type="http://schemas.openxmlformats.org/officeDocument/2006/relationships/ctrlProp" Target="../ctrlProps/ctrlProp282.xml"/><Relationship Id="rId85" Type="http://schemas.openxmlformats.org/officeDocument/2006/relationships/ctrlProp" Target="../ctrlProps/ctrlProp63.xml"/><Relationship Id="rId150" Type="http://schemas.openxmlformats.org/officeDocument/2006/relationships/ctrlProp" Target="../ctrlProps/ctrlProp128.xml"/><Relationship Id="rId171" Type="http://schemas.openxmlformats.org/officeDocument/2006/relationships/ctrlProp" Target="../ctrlProps/ctrlProp149.xml"/><Relationship Id="rId192" Type="http://schemas.openxmlformats.org/officeDocument/2006/relationships/ctrlProp" Target="../ctrlProps/ctrlProp170.xml"/><Relationship Id="rId206" Type="http://schemas.openxmlformats.org/officeDocument/2006/relationships/ctrlProp" Target="../ctrlProps/ctrlProp184.xml"/><Relationship Id="rId227" Type="http://schemas.openxmlformats.org/officeDocument/2006/relationships/ctrlProp" Target="../ctrlProps/ctrlProp205.xml"/><Relationship Id="rId248" Type="http://schemas.openxmlformats.org/officeDocument/2006/relationships/ctrlProp" Target="../ctrlProps/ctrlProp226.xml"/><Relationship Id="rId269" Type="http://schemas.openxmlformats.org/officeDocument/2006/relationships/ctrlProp" Target="../ctrlProps/ctrlProp247.xml"/><Relationship Id="rId12" Type="http://schemas.openxmlformats.org/officeDocument/2006/relationships/hyperlink" Target="mailto:%3cRA-EPGREENGOV@pa.gov%3e" TargetMode="External"/><Relationship Id="rId33" Type="http://schemas.openxmlformats.org/officeDocument/2006/relationships/ctrlProp" Target="../ctrlProps/ctrlProp11.xml"/><Relationship Id="rId108" Type="http://schemas.openxmlformats.org/officeDocument/2006/relationships/ctrlProp" Target="../ctrlProps/ctrlProp86.xml"/><Relationship Id="rId129" Type="http://schemas.openxmlformats.org/officeDocument/2006/relationships/ctrlProp" Target="../ctrlProps/ctrlProp107.xml"/><Relationship Id="rId280" Type="http://schemas.openxmlformats.org/officeDocument/2006/relationships/ctrlProp" Target="../ctrlProps/ctrlProp258.xml"/><Relationship Id="rId54" Type="http://schemas.openxmlformats.org/officeDocument/2006/relationships/ctrlProp" Target="../ctrlProps/ctrlProp32.xml"/><Relationship Id="rId75" Type="http://schemas.openxmlformats.org/officeDocument/2006/relationships/ctrlProp" Target="../ctrlProps/ctrlProp53.xml"/><Relationship Id="rId96" Type="http://schemas.openxmlformats.org/officeDocument/2006/relationships/ctrlProp" Target="../ctrlProps/ctrlProp74.xml"/><Relationship Id="rId140" Type="http://schemas.openxmlformats.org/officeDocument/2006/relationships/ctrlProp" Target="../ctrlProps/ctrlProp118.xml"/><Relationship Id="rId161" Type="http://schemas.openxmlformats.org/officeDocument/2006/relationships/ctrlProp" Target="../ctrlProps/ctrlProp139.xml"/><Relationship Id="rId182" Type="http://schemas.openxmlformats.org/officeDocument/2006/relationships/ctrlProp" Target="../ctrlProps/ctrlProp160.xml"/><Relationship Id="rId217" Type="http://schemas.openxmlformats.org/officeDocument/2006/relationships/ctrlProp" Target="../ctrlProps/ctrlProp195.xml"/><Relationship Id="rId6" Type="http://schemas.openxmlformats.org/officeDocument/2006/relationships/hyperlink" Target="https://www.pa.gov/governor/newsroom/2024-press-releases/governor-shapiro-unveils-new-statewide-energy-initiative--making" TargetMode="External"/><Relationship Id="rId238" Type="http://schemas.openxmlformats.org/officeDocument/2006/relationships/ctrlProp" Target="../ctrlProps/ctrlProp216.xml"/><Relationship Id="rId259" Type="http://schemas.openxmlformats.org/officeDocument/2006/relationships/ctrlProp" Target="../ctrlProps/ctrlProp237.xml"/><Relationship Id="rId23" Type="http://schemas.openxmlformats.org/officeDocument/2006/relationships/ctrlProp" Target="../ctrlProps/ctrlProp1.xml"/><Relationship Id="rId119" Type="http://schemas.openxmlformats.org/officeDocument/2006/relationships/ctrlProp" Target="../ctrlProps/ctrlProp97.xml"/><Relationship Id="rId270" Type="http://schemas.openxmlformats.org/officeDocument/2006/relationships/ctrlProp" Target="../ctrlProps/ctrlProp248.xml"/><Relationship Id="rId291" Type="http://schemas.openxmlformats.org/officeDocument/2006/relationships/ctrlProp" Target="../ctrlProps/ctrlProp269.xml"/><Relationship Id="rId305" Type="http://schemas.openxmlformats.org/officeDocument/2006/relationships/ctrlProp" Target="../ctrlProps/ctrlProp283.xml"/><Relationship Id="rId44" Type="http://schemas.openxmlformats.org/officeDocument/2006/relationships/ctrlProp" Target="../ctrlProps/ctrlProp22.xml"/><Relationship Id="rId65" Type="http://schemas.openxmlformats.org/officeDocument/2006/relationships/ctrlProp" Target="../ctrlProps/ctrlProp43.xml"/><Relationship Id="rId86" Type="http://schemas.openxmlformats.org/officeDocument/2006/relationships/ctrlProp" Target="../ctrlProps/ctrlProp64.xml"/><Relationship Id="rId130" Type="http://schemas.openxmlformats.org/officeDocument/2006/relationships/ctrlProp" Target="../ctrlProps/ctrlProp108.xml"/><Relationship Id="rId151" Type="http://schemas.openxmlformats.org/officeDocument/2006/relationships/ctrlProp" Target="../ctrlProps/ctrlProp129.xml"/><Relationship Id="rId172" Type="http://schemas.openxmlformats.org/officeDocument/2006/relationships/ctrlProp" Target="../ctrlProps/ctrlProp150.xml"/><Relationship Id="rId193" Type="http://schemas.openxmlformats.org/officeDocument/2006/relationships/ctrlProp" Target="../ctrlProps/ctrlProp171.xml"/><Relationship Id="rId207" Type="http://schemas.openxmlformats.org/officeDocument/2006/relationships/ctrlProp" Target="../ctrlProps/ctrlProp185.xml"/><Relationship Id="rId228" Type="http://schemas.openxmlformats.org/officeDocument/2006/relationships/ctrlProp" Target="../ctrlProps/ctrlProp206.xml"/><Relationship Id="rId249" Type="http://schemas.openxmlformats.org/officeDocument/2006/relationships/ctrlProp" Target="../ctrlProps/ctrlProp227.xml"/><Relationship Id="rId13" Type="http://schemas.openxmlformats.org/officeDocument/2006/relationships/hyperlink" Target="mailto:%3cRA-EPGREENGOV@pa.gov%3e" TargetMode="External"/><Relationship Id="rId109" Type="http://schemas.openxmlformats.org/officeDocument/2006/relationships/ctrlProp" Target="../ctrlProps/ctrlProp87.xml"/><Relationship Id="rId260" Type="http://schemas.openxmlformats.org/officeDocument/2006/relationships/ctrlProp" Target="../ctrlProps/ctrlProp238.xml"/><Relationship Id="rId281" Type="http://schemas.openxmlformats.org/officeDocument/2006/relationships/ctrlProp" Target="../ctrlProps/ctrlProp259.xml"/><Relationship Id="rId34" Type="http://schemas.openxmlformats.org/officeDocument/2006/relationships/ctrlProp" Target="../ctrlProps/ctrlProp12.xml"/><Relationship Id="rId55" Type="http://schemas.openxmlformats.org/officeDocument/2006/relationships/ctrlProp" Target="../ctrlProps/ctrlProp33.xml"/><Relationship Id="rId76" Type="http://schemas.openxmlformats.org/officeDocument/2006/relationships/ctrlProp" Target="../ctrlProps/ctrlProp54.xml"/><Relationship Id="rId97" Type="http://schemas.openxmlformats.org/officeDocument/2006/relationships/ctrlProp" Target="../ctrlProps/ctrlProp75.xml"/><Relationship Id="rId120" Type="http://schemas.openxmlformats.org/officeDocument/2006/relationships/ctrlProp" Target="../ctrlProps/ctrlProp98.xml"/><Relationship Id="rId141" Type="http://schemas.openxmlformats.org/officeDocument/2006/relationships/ctrlProp" Target="../ctrlProps/ctrlProp119.xml"/><Relationship Id="rId7" Type="http://schemas.openxmlformats.org/officeDocument/2006/relationships/hyperlink" Target="https://www.pa.gov/content/dam/copapwp-pagov/en/dep/images/business/energy/greengov/documents/sustainability%20in%20leased%20space%20exhibit%20final.pdf" TargetMode="External"/><Relationship Id="rId162" Type="http://schemas.openxmlformats.org/officeDocument/2006/relationships/ctrlProp" Target="../ctrlProps/ctrlProp140.xml"/><Relationship Id="rId183" Type="http://schemas.openxmlformats.org/officeDocument/2006/relationships/ctrlProp" Target="../ctrlProps/ctrlProp161.xml"/><Relationship Id="rId218" Type="http://schemas.openxmlformats.org/officeDocument/2006/relationships/ctrlProp" Target="../ctrlProps/ctrlProp196.xml"/><Relationship Id="rId239" Type="http://schemas.openxmlformats.org/officeDocument/2006/relationships/ctrlProp" Target="../ctrlProps/ctrlProp217.xml"/><Relationship Id="rId250" Type="http://schemas.openxmlformats.org/officeDocument/2006/relationships/ctrlProp" Target="../ctrlProps/ctrlProp228.xml"/><Relationship Id="rId271" Type="http://schemas.openxmlformats.org/officeDocument/2006/relationships/ctrlProp" Target="../ctrlProps/ctrlProp249.xml"/><Relationship Id="rId292" Type="http://schemas.openxmlformats.org/officeDocument/2006/relationships/ctrlProp" Target="../ctrlProps/ctrlProp270.xml"/><Relationship Id="rId306" Type="http://schemas.openxmlformats.org/officeDocument/2006/relationships/ctrlProp" Target="../ctrlProps/ctrlProp284.xml"/><Relationship Id="rId24" Type="http://schemas.openxmlformats.org/officeDocument/2006/relationships/ctrlProp" Target="../ctrlProps/ctrlProp2.xml"/><Relationship Id="rId40" Type="http://schemas.openxmlformats.org/officeDocument/2006/relationships/ctrlProp" Target="../ctrlProps/ctrlProp18.xml"/><Relationship Id="rId45" Type="http://schemas.openxmlformats.org/officeDocument/2006/relationships/ctrlProp" Target="../ctrlProps/ctrlProp23.xml"/><Relationship Id="rId66" Type="http://schemas.openxmlformats.org/officeDocument/2006/relationships/ctrlProp" Target="../ctrlProps/ctrlProp44.xml"/><Relationship Id="rId87" Type="http://schemas.openxmlformats.org/officeDocument/2006/relationships/ctrlProp" Target="../ctrlProps/ctrlProp65.xml"/><Relationship Id="rId110" Type="http://schemas.openxmlformats.org/officeDocument/2006/relationships/ctrlProp" Target="../ctrlProps/ctrlProp88.xml"/><Relationship Id="rId115" Type="http://schemas.openxmlformats.org/officeDocument/2006/relationships/ctrlProp" Target="../ctrlProps/ctrlProp93.xml"/><Relationship Id="rId131" Type="http://schemas.openxmlformats.org/officeDocument/2006/relationships/ctrlProp" Target="../ctrlProps/ctrlProp109.xml"/><Relationship Id="rId136" Type="http://schemas.openxmlformats.org/officeDocument/2006/relationships/ctrlProp" Target="../ctrlProps/ctrlProp114.xml"/><Relationship Id="rId157" Type="http://schemas.openxmlformats.org/officeDocument/2006/relationships/ctrlProp" Target="../ctrlProps/ctrlProp135.xml"/><Relationship Id="rId178" Type="http://schemas.openxmlformats.org/officeDocument/2006/relationships/ctrlProp" Target="../ctrlProps/ctrlProp156.xml"/><Relationship Id="rId301" Type="http://schemas.openxmlformats.org/officeDocument/2006/relationships/ctrlProp" Target="../ctrlProps/ctrlProp279.xml"/><Relationship Id="rId61" Type="http://schemas.openxmlformats.org/officeDocument/2006/relationships/ctrlProp" Target="../ctrlProps/ctrlProp39.xml"/><Relationship Id="rId82" Type="http://schemas.openxmlformats.org/officeDocument/2006/relationships/ctrlProp" Target="../ctrlProps/ctrlProp60.xml"/><Relationship Id="rId152" Type="http://schemas.openxmlformats.org/officeDocument/2006/relationships/ctrlProp" Target="../ctrlProps/ctrlProp130.xml"/><Relationship Id="rId173" Type="http://schemas.openxmlformats.org/officeDocument/2006/relationships/ctrlProp" Target="../ctrlProps/ctrlProp151.xml"/><Relationship Id="rId194" Type="http://schemas.openxmlformats.org/officeDocument/2006/relationships/ctrlProp" Target="../ctrlProps/ctrlProp172.xml"/><Relationship Id="rId199" Type="http://schemas.openxmlformats.org/officeDocument/2006/relationships/ctrlProp" Target="../ctrlProps/ctrlProp177.xml"/><Relationship Id="rId203" Type="http://schemas.openxmlformats.org/officeDocument/2006/relationships/ctrlProp" Target="../ctrlProps/ctrlProp181.xml"/><Relationship Id="rId208" Type="http://schemas.openxmlformats.org/officeDocument/2006/relationships/ctrlProp" Target="../ctrlProps/ctrlProp186.xml"/><Relationship Id="rId229" Type="http://schemas.openxmlformats.org/officeDocument/2006/relationships/ctrlProp" Target="../ctrlProps/ctrlProp207.xml"/><Relationship Id="rId19" Type="http://schemas.openxmlformats.org/officeDocument/2006/relationships/printerSettings" Target="../printerSettings/printerSettings1.bin"/><Relationship Id="rId224" Type="http://schemas.openxmlformats.org/officeDocument/2006/relationships/ctrlProp" Target="../ctrlProps/ctrlProp202.xml"/><Relationship Id="rId240" Type="http://schemas.openxmlformats.org/officeDocument/2006/relationships/ctrlProp" Target="../ctrlProps/ctrlProp218.xml"/><Relationship Id="rId245" Type="http://schemas.openxmlformats.org/officeDocument/2006/relationships/ctrlProp" Target="../ctrlProps/ctrlProp223.xml"/><Relationship Id="rId261" Type="http://schemas.openxmlformats.org/officeDocument/2006/relationships/ctrlProp" Target="../ctrlProps/ctrlProp239.xml"/><Relationship Id="rId266" Type="http://schemas.openxmlformats.org/officeDocument/2006/relationships/ctrlProp" Target="../ctrlProps/ctrlProp244.xml"/><Relationship Id="rId287" Type="http://schemas.openxmlformats.org/officeDocument/2006/relationships/ctrlProp" Target="../ctrlProps/ctrlProp265.xml"/><Relationship Id="rId14" Type="http://schemas.openxmlformats.org/officeDocument/2006/relationships/hyperlink" Target="https://www.pa.gov/agencies/dep/programs-and-services/energy-programs-office/greengov" TargetMode="External"/><Relationship Id="rId30" Type="http://schemas.openxmlformats.org/officeDocument/2006/relationships/ctrlProp" Target="../ctrlProps/ctrlProp8.xml"/><Relationship Id="rId35" Type="http://schemas.openxmlformats.org/officeDocument/2006/relationships/ctrlProp" Target="../ctrlProps/ctrlProp13.xml"/><Relationship Id="rId56" Type="http://schemas.openxmlformats.org/officeDocument/2006/relationships/ctrlProp" Target="../ctrlProps/ctrlProp34.xml"/><Relationship Id="rId77" Type="http://schemas.openxmlformats.org/officeDocument/2006/relationships/ctrlProp" Target="../ctrlProps/ctrlProp55.xml"/><Relationship Id="rId100" Type="http://schemas.openxmlformats.org/officeDocument/2006/relationships/ctrlProp" Target="../ctrlProps/ctrlProp78.xml"/><Relationship Id="rId105" Type="http://schemas.openxmlformats.org/officeDocument/2006/relationships/ctrlProp" Target="../ctrlProps/ctrlProp83.xml"/><Relationship Id="rId126" Type="http://schemas.openxmlformats.org/officeDocument/2006/relationships/ctrlProp" Target="../ctrlProps/ctrlProp104.xml"/><Relationship Id="rId147" Type="http://schemas.openxmlformats.org/officeDocument/2006/relationships/ctrlProp" Target="../ctrlProps/ctrlProp125.xml"/><Relationship Id="rId168" Type="http://schemas.openxmlformats.org/officeDocument/2006/relationships/ctrlProp" Target="../ctrlProps/ctrlProp146.xml"/><Relationship Id="rId282" Type="http://schemas.openxmlformats.org/officeDocument/2006/relationships/ctrlProp" Target="../ctrlProps/ctrlProp260.xml"/><Relationship Id="rId8" Type="http://schemas.openxmlformats.org/officeDocument/2006/relationships/hyperlink" Target="https://www.pa.gov/content/dam/copapwp-pagov/en/dep/images/business/energy/greengov/documents/sustainability%20in%20leased%20space%20exhibit%20final.pdf" TargetMode="External"/><Relationship Id="rId51" Type="http://schemas.openxmlformats.org/officeDocument/2006/relationships/ctrlProp" Target="../ctrlProps/ctrlProp29.xml"/><Relationship Id="rId72" Type="http://schemas.openxmlformats.org/officeDocument/2006/relationships/ctrlProp" Target="../ctrlProps/ctrlProp50.xml"/><Relationship Id="rId93" Type="http://schemas.openxmlformats.org/officeDocument/2006/relationships/ctrlProp" Target="../ctrlProps/ctrlProp71.xml"/><Relationship Id="rId98" Type="http://schemas.openxmlformats.org/officeDocument/2006/relationships/ctrlProp" Target="../ctrlProps/ctrlProp76.xml"/><Relationship Id="rId121" Type="http://schemas.openxmlformats.org/officeDocument/2006/relationships/ctrlProp" Target="../ctrlProps/ctrlProp99.xml"/><Relationship Id="rId142" Type="http://schemas.openxmlformats.org/officeDocument/2006/relationships/ctrlProp" Target="../ctrlProps/ctrlProp120.xml"/><Relationship Id="rId163" Type="http://schemas.openxmlformats.org/officeDocument/2006/relationships/ctrlProp" Target="../ctrlProps/ctrlProp141.xml"/><Relationship Id="rId184" Type="http://schemas.openxmlformats.org/officeDocument/2006/relationships/ctrlProp" Target="../ctrlProps/ctrlProp162.xml"/><Relationship Id="rId189" Type="http://schemas.openxmlformats.org/officeDocument/2006/relationships/ctrlProp" Target="../ctrlProps/ctrlProp167.xml"/><Relationship Id="rId219" Type="http://schemas.openxmlformats.org/officeDocument/2006/relationships/ctrlProp" Target="../ctrlProps/ctrlProp197.xml"/><Relationship Id="rId3" Type="http://schemas.openxmlformats.org/officeDocument/2006/relationships/hyperlink" Target="https://www.pa.gov/agencies/dep/programs-and-services/energy-programs-office/greengov/agency-participation-and-checklist" TargetMode="External"/><Relationship Id="rId214" Type="http://schemas.openxmlformats.org/officeDocument/2006/relationships/ctrlProp" Target="../ctrlProps/ctrlProp192.xml"/><Relationship Id="rId230" Type="http://schemas.openxmlformats.org/officeDocument/2006/relationships/ctrlProp" Target="../ctrlProps/ctrlProp208.xml"/><Relationship Id="rId235" Type="http://schemas.openxmlformats.org/officeDocument/2006/relationships/ctrlProp" Target="../ctrlProps/ctrlProp213.xml"/><Relationship Id="rId251" Type="http://schemas.openxmlformats.org/officeDocument/2006/relationships/ctrlProp" Target="../ctrlProps/ctrlProp229.xml"/><Relationship Id="rId256" Type="http://schemas.openxmlformats.org/officeDocument/2006/relationships/ctrlProp" Target="../ctrlProps/ctrlProp234.xml"/><Relationship Id="rId277" Type="http://schemas.openxmlformats.org/officeDocument/2006/relationships/ctrlProp" Target="../ctrlProps/ctrlProp255.xml"/><Relationship Id="rId298" Type="http://schemas.openxmlformats.org/officeDocument/2006/relationships/ctrlProp" Target="../ctrlProps/ctrlProp276.xml"/><Relationship Id="rId25" Type="http://schemas.openxmlformats.org/officeDocument/2006/relationships/ctrlProp" Target="../ctrlProps/ctrlProp3.xml"/><Relationship Id="rId46" Type="http://schemas.openxmlformats.org/officeDocument/2006/relationships/ctrlProp" Target="../ctrlProps/ctrlProp24.xml"/><Relationship Id="rId67" Type="http://schemas.openxmlformats.org/officeDocument/2006/relationships/ctrlProp" Target="../ctrlProps/ctrlProp45.xml"/><Relationship Id="rId116" Type="http://schemas.openxmlformats.org/officeDocument/2006/relationships/ctrlProp" Target="../ctrlProps/ctrlProp94.xml"/><Relationship Id="rId137" Type="http://schemas.openxmlformats.org/officeDocument/2006/relationships/ctrlProp" Target="../ctrlProps/ctrlProp115.xml"/><Relationship Id="rId158" Type="http://schemas.openxmlformats.org/officeDocument/2006/relationships/ctrlProp" Target="../ctrlProps/ctrlProp136.xml"/><Relationship Id="rId272" Type="http://schemas.openxmlformats.org/officeDocument/2006/relationships/ctrlProp" Target="../ctrlProps/ctrlProp250.xml"/><Relationship Id="rId293" Type="http://schemas.openxmlformats.org/officeDocument/2006/relationships/ctrlProp" Target="../ctrlProps/ctrlProp271.xml"/><Relationship Id="rId302" Type="http://schemas.openxmlformats.org/officeDocument/2006/relationships/ctrlProp" Target="../ctrlProps/ctrlProp280.xml"/><Relationship Id="rId307" Type="http://schemas.openxmlformats.org/officeDocument/2006/relationships/ctrlProp" Target="../ctrlProps/ctrlProp285.xml"/><Relationship Id="rId20" Type="http://schemas.openxmlformats.org/officeDocument/2006/relationships/customProperty" Target="../customProperty1.bin"/><Relationship Id="rId41" Type="http://schemas.openxmlformats.org/officeDocument/2006/relationships/ctrlProp" Target="../ctrlProps/ctrlProp19.xml"/><Relationship Id="rId62" Type="http://schemas.openxmlformats.org/officeDocument/2006/relationships/ctrlProp" Target="../ctrlProps/ctrlProp40.xml"/><Relationship Id="rId83" Type="http://schemas.openxmlformats.org/officeDocument/2006/relationships/ctrlProp" Target="../ctrlProps/ctrlProp61.xml"/><Relationship Id="rId88" Type="http://schemas.openxmlformats.org/officeDocument/2006/relationships/ctrlProp" Target="../ctrlProps/ctrlProp66.xml"/><Relationship Id="rId111" Type="http://schemas.openxmlformats.org/officeDocument/2006/relationships/ctrlProp" Target="../ctrlProps/ctrlProp89.xml"/><Relationship Id="rId132" Type="http://schemas.openxmlformats.org/officeDocument/2006/relationships/ctrlProp" Target="../ctrlProps/ctrlProp110.xml"/><Relationship Id="rId153" Type="http://schemas.openxmlformats.org/officeDocument/2006/relationships/ctrlProp" Target="../ctrlProps/ctrlProp131.xml"/><Relationship Id="rId174" Type="http://schemas.openxmlformats.org/officeDocument/2006/relationships/ctrlProp" Target="../ctrlProps/ctrlProp152.xml"/><Relationship Id="rId179" Type="http://schemas.openxmlformats.org/officeDocument/2006/relationships/ctrlProp" Target="../ctrlProps/ctrlProp157.xml"/><Relationship Id="rId195" Type="http://schemas.openxmlformats.org/officeDocument/2006/relationships/ctrlProp" Target="../ctrlProps/ctrlProp173.xml"/><Relationship Id="rId209" Type="http://schemas.openxmlformats.org/officeDocument/2006/relationships/ctrlProp" Target="../ctrlProps/ctrlProp187.xml"/><Relationship Id="rId190" Type="http://schemas.openxmlformats.org/officeDocument/2006/relationships/ctrlProp" Target="../ctrlProps/ctrlProp168.xml"/><Relationship Id="rId204" Type="http://schemas.openxmlformats.org/officeDocument/2006/relationships/ctrlProp" Target="../ctrlProps/ctrlProp182.xml"/><Relationship Id="rId220" Type="http://schemas.openxmlformats.org/officeDocument/2006/relationships/ctrlProp" Target="../ctrlProps/ctrlProp198.xml"/><Relationship Id="rId225" Type="http://schemas.openxmlformats.org/officeDocument/2006/relationships/ctrlProp" Target="../ctrlProps/ctrlProp203.xml"/><Relationship Id="rId241" Type="http://schemas.openxmlformats.org/officeDocument/2006/relationships/ctrlProp" Target="../ctrlProps/ctrlProp219.xml"/><Relationship Id="rId246" Type="http://schemas.openxmlformats.org/officeDocument/2006/relationships/ctrlProp" Target="../ctrlProps/ctrlProp224.xml"/><Relationship Id="rId267" Type="http://schemas.openxmlformats.org/officeDocument/2006/relationships/ctrlProp" Target="../ctrlProps/ctrlProp245.xml"/><Relationship Id="rId288" Type="http://schemas.openxmlformats.org/officeDocument/2006/relationships/ctrlProp" Target="../ctrlProps/ctrlProp266.xml"/><Relationship Id="rId15" Type="http://schemas.openxmlformats.org/officeDocument/2006/relationships/hyperlink" Target="https://view.officeapps.live.com/op/view.aspx?src=https%3A%2F%2Fwww.pa.gov%2Fcontent%2Fdam%2Fcopapwp-pagov%2Fen%2Fdep%2Fimages%2Fbusiness%2Fenergy%2Fgreengov%2Fdocuments%2Fgreengov%2520enms%2520system%2520template%25201-2023.xlsx&amp;wdOrigin=BROWSELINK" TargetMode="External"/><Relationship Id="rId36" Type="http://schemas.openxmlformats.org/officeDocument/2006/relationships/ctrlProp" Target="../ctrlProps/ctrlProp14.xml"/><Relationship Id="rId57" Type="http://schemas.openxmlformats.org/officeDocument/2006/relationships/ctrlProp" Target="../ctrlProps/ctrlProp35.xml"/><Relationship Id="rId106" Type="http://schemas.openxmlformats.org/officeDocument/2006/relationships/ctrlProp" Target="../ctrlProps/ctrlProp84.xml"/><Relationship Id="rId127" Type="http://schemas.openxmlformats.org/officeDocument/2006/relationships/ctrlProp" Target="../ctrlProps/ctrlProp105.xml"/><Relationship Id="rId262" Type="http://schemas.openxmlformats.org/officeDocument/2006/relationships/ctrlProp" Target="../ctrlProps/ctrlProp240.xml"/><Relationship Id="rId283" Type="http://schemas.openxmlformats.org/officeDocument/2006/relationships/ctrlProp" Target="../ctrlProps/ctrlProp261.xml"/><Relationship Id="rId10" Type="http://schemas.openxmlformats.org/officeDocument/2006/relationships/hyperlink" Target="https://www.pa.gov/agencies/dep/programs-and-services/energy-programs-office/greengov/sustainable-buildings" TargetMode="External"/><Relationship Id="rId31" Type="http://schemas.openxmlformats.org/officeDocument/2006/relationships/ctrlProp" Target="../ctrlProps/ctrlProp9.xml"/><Relationship Id="rId52" Type="http://schemas.openxmlformats.org/officeDocument/2006/relationships/ctrlProp" Target="../ctrlProps/ctrlProp30.xml"/><Relationship Id="rId73" Type="http://schemas.openxmlformats.org/officeDocument/2006/relationships/ctrlProp" Target="../ctrlProps/ctrlProp51.xml"/><Relationship Id="rId78" Type="http://schemas.openxmlformats.org/officeDocument/2006/relationships/ctrlProp" Target="../ctrlProps/ctrlProp56.xml"/><Relationship Id="rId94" Type="http://schemas.openxmlformats.org/officeDocument/2006/relationships/ctrlProp" Target="../ctrlProps/ctrlProp72.xml"/><Relationship Id="rId99" Type="http://schemas.openxmlformats.org/officeDocument/2006/relationships/ctrlProp" Target="../ctrlProps/ctrlProp77.xml"/><Relationship Id="rId101" Type="http://schemas.openxmlformats.org/officeDocument/2006/relationships/ctrlProp" Target="../ctrlProps/ctrlProp79.xml"/><Relationship Id="rId122" Type="http://schemas.openxmlformats.org/officeDocument/2006/relationships/ctrlProp" Target="../ctrlProps/ctrlProp100.xml"/><Relationship Id="rId143" Type="http://schemas.openxmlformats.org/officeDocument/2006/relationships/ctrlProp" Target="../ctrlProps/ctrlProp121.xml"/><Relationship Id="rId148" Type="http://schemas.openxmlformats.org/officeDocument/2006/relationships/ctrlProp" Target="../ctrlProps/ctrlProp126.xml"/><Relationship Id="rId164" Type="http://schemas.openxmlformats.org/officeDocument/2006/relationships/ctrlProp" Target="../ctrlProps/ctrlProp142.xml"/><Relationship Id="rId169" Type="http://schemas.openxmlformats.org/officeDocument/2006/relationships/ctrlProp" Target="../ctrlProps/ctrlProp147.xml"/><Relationship Id="rId185" Type="http://schemas.openxmlformats.org/officeDocument/2006/relationships/ctrlProp" Target="../ctrlProps/ctrlProp163.xml"/><Relationship Id="rId4" Type="http://schemas.openxmlformats.org/officeDocument/2006/relationships/hyperlink" Target="https://view.officeapps.live.com/op/view.aspx?src=https%3A%2F%2Fwww.pa.gov%2Fcontent%2Fdam%2Fcopapwp-pagov%2Fen%2Fdep%2Fimages%2Fbusiness%2Fenergy%2Fgreengov%2Fdocuments%2Fgreengov%2520sustainability%2520team%2520workplan%2520template%2520-%25206-8-2022.xlsx&amp;wdOrigin=BROWSELINK" TargetMode="External"/><Relationship Id="rId9" Type="http://schemas.openxmlformats.org/officeDocument/2006/relationships/hyperlink" Target="https://www.pa.gov/agencies/dep/programs-and-services/energy-programs-office/greengov/pa-climate-network" TargetMode="External"/><Relationship Id="rId180" Type="http://schemas.openxmlformats.org/officeDocument/2006/relationships/ctrlProp" Target="../ctrlProps/ctrlProp158.xml"/><Relationship Id="rId210" Type="http://schemas.openxmlformats.org/officeDocument/2006/relationships/ctrlProp" Target="../ctrlProps/ctrlProp188.xml"/><Relationship Id="rId215" Type="http://schemas.openxmlformats.org/officeDocument/2006/relationships/ctrlProp" Target="../ctrlProps/ctrlProp193.xml"/><Relationship Id="rId236" Type="http://schemas.openxmlformats.org/officeDocument/2006/relationships/ctrlProp" Target="../ctrlProps/ctrlProp214.xml"/><Relationship Id="rId257" Type="http://schemas.openxmlformats.org/officeDocument/2006/relationships/ctrlProp" Target="../ctrlProps/ctrlProp235.xml"/><Relationship Id="rId278" Type="http://schemas.openxmlformats.org/officeDocument/2006/relationships/ctrlProp" Target="../ctrlProps/ctrlProp256.xml"/><Relationship Id="rId26" Type="http://schemas.openxmlformats.org/officeDocument/2006/relationships/ctrlProp" Target="../ctrlProps/ctrlProp4.xml"/><Relationship Id="rId231" Type="http://schemas.openxmlformats.org/officeDocument/2006/relationships/ctrlProp" Target="../ctrlProps/ctrlProp209.xml"/><Relationship Id="rId252" Type="http://schemas.openxmlformats.org/officeDocument/2006/relationships/ctrlProp" Target="../ctrlProps/ctrlProp230.xml"/><Relationship Id="rId273" Type="http://schemas.openxmlformats.org/officeDocument/2006/relationships/ctrlProp" Target="../ctrlProps/ctrlProp251.xml"/><Relationship Id="rId294" Type="http://schemas.openxmlformats.org/officeDocument/2006/relationships/ctrlProp" Target="../ctrlProps/ctrlProp272.xml"/><Relationship Id="rId308" Type="http://schemas.openxmlformats.org/officeDocument/2006/relationships/ctrlProp" Target="../ctrlProps/ctrlProp286.xml"/><Relationship Id="rId47" Type="http://schemas.openxmlformats.org/officeDocument/2006/relationships/ctrlProp" Target="../ctrlProps/ctrlProp25.xml"/><Relationship Id="rId68" Type="http://schemas.openxmlformats.org/officeDocument/2006/relationships/ctrlProp" Target="../ctrlProps/ctrlProp46.xml"/><Relationship Id="rId89" Type="http://schemas.openxmlformats.org/officeDocument/2006/relationships/ctrlProp" Target="../ctrlProps/ctrlProp67.xml"/><Relationship Id="rId112" Type="http://schemas.openxmlformats.org/officeDocument/2006/relationships/ctrlProp" Target="../ctrlProps/ctrlProp90.xml"/><Relationship Id="rId133" Type="http://schemas.openxmlformats.org/officeDocument/2006/relationships/ctrlProp" Target="../ctrlProps/ctrlProp111.xml"/><Relationship Id="rId154" Type="http://schemas.openxmlformats.org/officeDocument/2006/relationships/ctrlProp" Target="../ctrlProps/ctrlProp132.xml"/><Relationship Id="rId175" Type="http://schemas.openxmlformats.org/officeDocument/2006/relationships/ctrlProp" Target="../ctrlProps/ctrlProp153.xml"/><Relationship Id="rId196" Type="http://schemas.openxmlformats.org/officeDocument/2006/relationships/ctrlProp" Target="../ctrlProps/ctrlProp174.xml"/><Relationship Id="rId200" Type="http://schemas.openxmlformats.org/officeDocument/2006/relationships/ctrlProp" Target="../ctrlProps/ctrlProp178.xml"/><Relationship Id="rId16" Type="http://schemas.openxmlformats.org/officeDocument/2006/relationships/hyperlink" Target="https://www.pa.gov/agencies/dep/programs-and-services/energy-programs-office/greengov/sustainable-buildings" TargetMode="External"/><Relationship Id="rId221" Type="http://schemas.openxmlformats.org/officeDocument/2006/relationships/ctrlProp" Target="../ctrlProps/ctrlProp199.xml"/><Relationship Id="rId242" Type="http://schemas.openxmlformats.org/officeDocument/2006/relationships/ctrlProp" Target="../ctrlProps/ctrlProp220.xml"/><Relationship Id="rId263" Type="http://schemas.openxmlformats.org/officeDocument/2006/relationships/ctrlProp" Target="../ctrlProps/ctrlProp241.xml"/><Relationship Id="rId284" Type="http://schemas.openxmlformats.org/officeDocument/2006/relationships/ctrlProp" Target="../ctrlProps/ctrlProp262.xml"/><Relationship Id="rId37" Type="http://schemas.openxmlformats.org/officeDocument/2006/relationships/ctrlProp" Target="../ctrlProps/ctrlProp15.xml"/><Relationship Id="rId58" Type="http://schemas.openxmlformats.org/officeDocument/2006/relationships/ctrlProp" Target="../ctrlProps/ctrlProp36.xml"/><Relationship Id="rId79" Type="http://schemas.openxmlformats.org/officeDocument/2006/relationships/ctrlProp" Target="../ctrlProps/ctrlProp57.xml"/><Relationship Id="rId102" Type="http://schemas.openxmlformats.org/officeDocument/2006/relationships/ctrlProp" Target="../ctrlProps/ctrlProp80.xml"/><Relationship Id="rId123" Type="http://schemas.openxmlformats.org/officeDocument/2006/relationships/ctrlProp" Target="../ctrlProps/ctrlProp101.xml"/><Relationship Id="rId144" Type="http://schemas.openxmlformats.org/officeDocument/2006/relationships/ctrlProp" Target="../ctrlProps/ctrlProp122.xml"/><Relationship Id="rId90" Type="http://schemas.openxmlformats.org/officeDocument/2006/relationships/ctrlProp" Target="../ctrlProps/ctrlProp68.xml"/><Relationship Id="rId165" Type="http://schemas.openxmlformats.org/officeDocument/2006/relationships/ctrlProp" Target="../ctrlProps/ctrlProp143.xml"/><Relationship Id="rId186" Type="http://schemas.openxmlformats.org/officeDocument/2006/relationships/ctrlProp" Target="../ctrlProps/ctrlProp164.xml"/><Relationship Id="rId211" Type="http://schemas.openxmlformats.org/officeDocument/2006/relationships/ctrlProp" Target="../ctrlProps/ctrlProp189.xml"/><Relationship Id="rId232" Type="http://schemas.openxmlformats.org/officeDocument/2006/relationships/ctrlProp" Target="../ctrlProps/ctrlProp210.xml"/><Relationship Id="rId253" Type="http://schemas.openxmlformats.org/officeDocument/2006/relationships/ctrlProp" Target="../ctrlProps/ctrlProp231.xml"/><Relationship Id="rId274" Type="http://schemas.openxmlformats.org/officeDocument/2006/relationships/ctrlProp" Target="../ctrlProps/ctrlProp252.xml"/><Relationship Id="rId295" Type="http://schemas.openxmlformats.org/officeDocument/2006/relationships/ctrlProp" Target="../ctrlProps/ctrlProp273.xml"/><Relationship Id="rId27" Type="http://schemas.openxmlformats.org/officeDocument/2006/relationships/ctrlProp" Target="../ctrlProps/ctrlProp5.xml"/><Relationship Id="rId48" Type="http://schemas.openxmlformats.org/officeDocument/2006/relationships/ctrlProp" Target="../ctrlProps/ctrlProp26.xml"/><Relationship Id="rId69" Type="http://schemas.openxmlformats.org/officeDocument/2006/relationships/ctrlProp" Target="../ctrlProps/ctrlProp47.xml"/><Relationship Id="rId113" Type="http://schemas.openxmlformats.org/officeDocument/2006/relationships/ctrlProp" Target="../ctrlProps/ctrlProp91.xml"/><Relationship Id="rId134" Type="http://schemas.openxmlformats.org/officeDocument/2006/relationships/ctrlProp" Target="../ctrlProps/ctrlProp112.xml"/><Relationship Id="rId80" Type="http://schemas.openxmlformats.org/officeDocument/2006/relationships/ctrlProp" Target="../ctrlProps/ctrlProp58.xml"/><Relationship Id="rId155" Type="http://schemas.openxmlformats.org/officeDocument/2006/relationships/ctrlProp" Target="../ctrlProps/ctrlProp133.xml"/><Relationship Id="rId176" Type="http://schemas.openxmlformats.org/officeDocument/2006/relationships/ctrlProp" Target="../ctrlProps/ctrlProp154.xml"/><Relationship Id="rId197" Type="http://schemas.openxmlformats.org/officeDocument/2006/relationships/ctrlProp" Target="../ctrlProps/ctrlProp175.xml"/><Relationship Id="rId201" Type="http://schemas.openxmlformats.org/officeDocument/2006/relationships/ctrlProp" Target="../ctrlProps/ctrlProp179.xml"/><Relationship Id="rId222" Type="http://schemas.openxmlformats.org/officeDocument/2006/relationships/ctrlProp" Target="../ctrlProps/ctrlProp200.xml"/><Relationship Id="rId243" Type="http://schemas.openxmlformats.org/officeDocument/2006/relationships/ctrlProp" Target="../ctrlProps/ctrlProp221.xml"/><Relationship Id="rId264" Type="http://schemas.openxmlformats.org/officeDocument/2006/relationships/ctrlProp" Target="../ctrlProps/ctrlProp242.xml"/><Relationship Id="rId285" Type="http://schemas.openxmlformats.org/officeDocument/2006/relationships/ctrlProp" Target="../ctrlProps/ctrlProp263.xml"/><Relationship Id="rId17" Type="http://schemas.openxmlformats.org/officeDocument/2006/relationships/hyperlink" Target="https://view.officeapps.live.com/op/view.aspx?src=https%3A%2F%2Fwww.pa.gov%2Fcontent%2Fdam%2Fcopapwp-pagov%2Fen%2Fdep%2Fimages%2Fbusiness%2Fenergy%2Fgreengov%2Fdocuments%2Fgreengov%2520sustainability%2520team%2520workplan%2520template%2520-%25206-8-2022.xlsx&amp;wdOrigin=BROWSELINK" TargetMode="External"/><Relationship Id="rId38" Type="http://schemas.openxmlformats.org/officeDocument/2006/relationships/ctrlProp" Target="../ctrlProps/ctrlProp16.xml"/><Relationship Id="rId59" Type="http://schemas.openxmlformats.org/officeDocument/2006/relationships/ctrlProp" Target="../ctrlProps/ctrlProp37.xml"/><Relationship Id="rId103" Type="http://schemas.openxmlformats.org/officeDocument/2006/relationships/ctrlProp" Target="../ctrlProps/ctrlProp81.xml"/><Relationship Id="rId124" Type="http://schemas.openxmlformats.org/officeDocument/2006/relationships/ctrlProp" Target="../ctrlProps/ctrlProp102.xml"/><Relationship Id="rId70" Type="http://schemas.openxmlformats.org/officeDocument/2006/relationships/ctrlProp" Target="../ctrlProps/ctrlProp48.xml"/><Relationship Id="rId91" Type="http://schemas.openxmlformats.org/officeDocument/2006/relationships/ctrlProp" Target="../ctrlProps/ctrlProp69.xml"/><Relationship Id="rId145" Type="http://schemas.openxmlformats.org/officeDocument/2006/relationships/ctrlProp" Target="../ctrlProps/ctrlProp123.xml"/><Relationship Id="rId166" Type="http://schemas.openxmlformats.org/officeDocument/2006/relationships/ctrlProp" Target="../ctrlProps/ctrlProp144.xml"/><Relationship Id="rId187" Type="http://schemas.openxmlformats.org/officeDocument/2006/relationships/ctrlProp" Target="../ctrlProps/ctrlProp165.xml"/><Relationship Id="rId1" Type="http://schemas.openxmlformats.org/officeDocument/2006/relationships/hyperlink" Target="https://www.pa.gov/governor/newsroom/2024-press-releases/governor-shapiro-unveils-new-statewide-energy-initiative--making" TargetMode="External"/><Relationship Id="rId212" Type="http://schemas.openxmlformats.org/officeDocument/2006/relationships/ctrlProp" Target="../ctrlProps/ctrlProp190.xml"/><Relationship Id="rId233" Type="http://schemas.openxmlformats.org/officeDocument/2006/relationships/ctrlProp" Target="../ctrlProps/ctrlProp211.xml"/><Relationship Id="rId254" Type="http://schemas.openxmlformats.org/officeDocument/2006/relationships/ctrlProp" Target="../ctrlProps/ctrlProp232.xml"/><Relationship Id="rId28" Type="http://schemas.openxmlformats.org/officeDocument/2006/relationships/ctrlProp" Target="../ctrlProps/ctrlProp6.xml"/><Relationship Id="rId49" Type="http://schemas.openxmlformats.org/officeDocument/2006/relationships/ctrlProp" Target="../ctrlProps/ctrlProp27.xml"/><Relationship Id="rId114" Type="http://schemas.openxmlformats.org/officeDocument/2006/relationships/ctrlProp" Target="../ctrlProps/ctrlProp92.xml"/><Relationship Id="rId275" Type="http://schemas.openxmlformats.org/officeDocument/2006/relationships/ctrlProp" Target="../ctrlProps/ctrlProp253.xml"/><Relationship Id="rId296" Type="http://schemas.openxmlformats.org/officeDocument/2006/relationships/ctrlProp" Target="../ctrlProps/ctrlProp274.xml"/><Relationship Id="rId300" Type="http://schemas.openxmlformats.org/officeDocument/2006/relationships/ctrlProp" Target="../ctrlProps/ctrlProp278.xml"/><Relationship Id="rId60" Type="http://schemas.openxmlformats.org/officeDocument/2006/relationships/ctrlProp" Target="../ctrlProps/ctrlProp38.xml"/><Relationship Id="rId81" Type="http://schemas.openxmlformats.org/officeDocument/2006/relationships/ctrlProp" Target="../ctrlProps/ctrlProp59.xml"/><Relationship Id="rId135" Type="http://schemas.openxmlformats.org/officeDocument/2006/relationships/ctrlProp" Target="../ctrlProps/ctrlProp113.xml"/><Relationship Id="rId156" Type="http://schemas.openxmlformats.org/officeDocument/2006/relationships/ctrlProp" Target="../ctrlProps/ctrlProp134.xml"/><Relationship Id="rId177" Type="http://schemas.openxmlformats.org/officeDocument/2006/relationships/ctrlProp" Target="../ctrlProps/ctrlProp155.xml"/><Relationship Id="rId198" Type="http://schemas.openxmlformats.org/officeDocument/2006/relationships/ctrlProp" Target="../ctrlProps/ctrlProp176.xml"/><Relationship Id="rId202" Type="http://schemas.openxmlformats.org/officeDocument/2006/relationships/ctrlProp" Target="../ctrlProps/ctrlProp180.xml"/><Relationship Id="rId223" Type="http://schemas.openxmlformats.org/officeDocument/2006/relationships/ctrlProp" Target="../ctrlProps/ctrlProp201.xml"/><Relationship Id="rId244" Type="http://schemas.openxmlformats.org/officeDocument/2006/relationships/ctrlProp" Target="../ctrlProps/ctrlProp222.xml"/><Relationship Id="rId18" Type="http://schemas.openxmlformats.org/officeDocument/2006/relationships/hyperlink" Target="https://www.pa.gov/agencies/dep/programs-and-services/energy-programs-office/greengov/pa-climate-network" TargetMode="External"/><Relationship Id="rId39" Type="http://schemas.openxmlformats.org/officeDocument/2006/relationships/ctrlProp" Target="../ctrlProps/ctrlProp17.xml"/><Relationship Id="rId265" Type="http://schemas.openxmlformats.org/officeDocument/2006/relationships/ctrlProp" Target="../ctrlProps/ctrlProp243.xml"/><Relationship Id="rId286" Type="http://schemas.openxmlformats.org/officeDocument/2006/relationships/ctrlProp" Target="../ctrlProps/ctrlProp264.xml"/><Relationship Id="rId50" Type="http://schemas.openxmlformats.org/officeDocument/2006/relationships/ctrlProp" Target="../ctrlProps/ctrlProp28.xml"/><Relationship Id="rId104" Type="http://schemas.openxmlformats.org/officeDocument/2006/relationships/ctrlProp" Target="../ctrlProps/ctrlProp82.xml"/><Relationship Id="rId125" Type="http://schemas.openxmlformats.org/officeDocument/2006/relationships/ctrlProp" Target="../ctrlProps/ctrlProp103.xml"/><Relationship Id="rId146" Type="http://schemas.openxmlformats.org/officeDocument/2006/relationships/ctrlProp" Target="../ctrlProps/ctrlProp124.xml"/><Relationship Id="rId167" Type="http://schemas.openxmlformats.org/officeDocument/2006/relationships/ctrlProp" Target="../ctrlProps/ctrlProp145.xml"/><Relationship Id="rId188" Type="http://schemas.openxmlformats.org/officeDocument/2006/relationships/ctrlProp" Target="../ctrlProps/ctrlProp166.xml"/><Relationship Id="rId71" Type="http://schemas.openxmlformats.org/officeDocument/2006/relationships/ctrlProp" Target="../ctrlProps/ctrlProp49.xml"/><Relationship Id="rId92" Type="http://schemas.openxmlformats.org/officeDocument/2006/relationships/ctrlProp" Target="../ctrlProps/ctrlProp70.xml"/><Relationship Id="rId213" Type="http://schemas.openxmlformats.org/officeDocument/2006/relationships/ctrlProp" Target="../ctrlProps/ctrlProp191.xml"/><Relationship Id="rId234" Type="http://schemas.openxmlformats.org/officeDocument/2006/relationships/ctrlProp" Target="../ctrlProps/ctrlProp212.xml"/><Relationship Id="rId2" Type="http://schemas.openxmlformats.org/officeDocument/2006/relationships/hyperlink" Target="https://www.pa.gov/agencies/oa/newsroom/shapiro-administration-launches-a-new-commuter-benefit-to-help-c" TargetMode="External"/><Relationship Id="rId29" Type="http://schemas.openxmlformats.org/officeDocument/2006/relationships/ctrlProp" Target="../ctrlProps/ctrlProp7.xml"/><Relationship Id="rId255" Type="http://schemas.openxmlformats.org/officeDocument/2006/relationships/ctrlProp" Target="../ctrlProps/ctrlProp233.xml"/><Relationship Id="rId276" Type="http://schemas.openxmlformats.org/officeDocument/2006/relationships/ctrlProp" Target="../ctrlProps/ctrlProp254.xml"/><Relationship Id="rId297" Type="http://schemas.openxmlformats.org/officeDocument/2006/relationships/ctrlProp" Target="../ctrlProps/ctrlProp27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4C17E-3411-4406-953D-677153CDBA87}">
  <sheetPr codeName="Sheet1">
    <pageSetUpPr fitToPage="1"/>
  </sheetPr>
  <dimension ref="A1:M183"/>
  <sheetViews>
    <sheetView showGridLines="0" tabSelected="1" topLeftCell="A155" zoomScaleNormal="100" workbookViewId="0">
      <selection activeCell="Q10" sqref="Q10"/>
    </sheetView>
  </sheetViews>
  <sheetFormatPr defaultColWidth="9.109375" defaultRowHeight="14.4" x14ac:dyDescent="0.3"/>
  <cols>
    <col min="1" max="1" width="7.6640625" style="1" customWidth="1"/>
    <col min="2" max="4" width="32.6640625" style="1" customWidth="1"/>
    <col min="5" max="7" width="5.6640625" style="1" customWidth="1"/>
    <col min="8" max="8" width="8.6640625" style="1" customWidth="1"/>
    <col min="9" max="9" width="13.33203125" style="1" bestFit="1" customWidth="1"/>
    <col min="10" max="16384" width="9.109375" style="1"/>
  </cols>
  <sheetData>
    <row r="1" spans="1:13" ht="13.5" customHeight="1" x14ac:dyDescent="0.3">
      <c r="H1" s="113" t="s">
        <v>267</v>
      </c>
      <c r="I1" s="114"/>
    </row>
    <row r="2" spans="1:13" ht="64.2" customHeight="1" x14ac:dyDescent="0.3">
      <c r="A2"/>
      <c r="C2" s="61" t="s">
        <v>245</v>
      </c>
      <c r="D2" s="62"/>
      <c r="E2" s="62"/>
      <c r="F2" s="62"/>
      <c r="G2" s="62"/>
      <c r="H2" s="62"/>
      <c r="I2" s="30"/>
    </row>
    <row r="3" spans="1:13" ht="24" customHeight="1" thickBot="1" x14ac:dyDescent="0.45">
      <c r="A3" s="12"/>
      <c r="B3" s="14" t="s">
        <v>0</v>
      </c>
      <c r="C3" s="58"/>
      <c r="D3" s="14" t="s">
        <v>1</v>
      </c>
      <c r="E3" s="66"/>
      <c r="F3" s="67"/>
      <c r="G3" s="67"/>
      <c r="H3" s="67"/>
      <c r="I3" s="68"/>
    </row>
    <row r="4" spans="1:13" ht="12.75" customHeight="1" thickTop="1" x14ac:dyDescent="0.4">
      <c r="A4" s="12"/>
      <c r="B4" s="14"/>
      <c r="C4" s="17"/>
      <c r="E4" s="17"/>
      <c r="F4" s="17"/>
      <c r="G4" s="42"/>
      <c r="H4" s="42"/>
    </row>
    <row r="5" spans="1:13" ht="20.100000000000001" customHeight="1" x14ac:dyDescent="0.3">
      <c r="A5" s="23"/>
      <c r="B5" s="38" t="s">
        <v>2</v>
      </c>
      <c r="C5" s="38" t="s">
        <v>3</v>
      </c>
      <c r="D5" s="38" t="s">
        <v>181</v>
      </c>
      <c r="E5" s="120" t="s">
        <v>4</v>
      </c>
      <c r="F5" s="121"/>
      <c r="G5" s="121"/>
      <c r="H5" s="121"/>
      <c r="I5" s="121"/>
    </row>
    <row r="6" spans="1:13" ht="18" customHeight="1" x14ac:dyDescent="0.35">
      <c r="A6" s="21"/>
      <c r="B6" s="28">
        <f>I183</f>
        <v>203</v>
      </c>
      <c r="C6" s="28">
        <f>I182</f>
        <v>0</v>
      </c>
      <c r="D6" s="28">
        <f>I179</f>
        <v>0</v>
      </c>
      <c r="E6" s="122">
        <f>MIN(1,(C6+D6)/B6)</f>
        <v>0</v>
      </c>
      <c r="F6" s="123"/>
      <c r="G6" s="123"/>
      <c r="H6" s="123"/>
      <c r="I6" s="123"/>
    </row>
    <row r="7" spans="1:13" ht="23.25" customHeight="1" x14ac:dyDescent="0.4">
      <c r="A7" s="12"/>
      <c r="B7" s="48" t="s">
        <v>5</v>
      </c>
      <c r="C7" s="17"/>
      <c r="D7" s="17"/>
      <c r="E7" s="17"/>
      <c r="F7" s="17"/>
      <c r="G7" s="42"/>
      <c r="H7" s="69"/>
      <c r="I7" s="70"/>
    </row>
    <row r="8" spans="1:13" ht="77.25" customHeight="1" x14ac:dyDescent="0.3">
      <c r="A8" s="18"/>
      <c r="B8" s="73" t="s">
        <v>251</v>
      </c>
      <c r="C8" s="73"/>
      <c r="D8" s="73"/>
      <c r="E8" s="73"/>
      <c r="F8" s="73"/>
      <c r="G8" s="73"/>
      <c r="H8" s="73"/>
      <c r="I8" s="43"/>
      <c r="J8" s="59"/>
      <c r="K8" s="59"/>
    </row>
    <row r="9" spans="1:13" ht="16.5" customHeight="1" x14ac:dyDescent="0.3">
      <c r="A9" s="18"/>
      <c r="B9" s="48" t="s">
        <v>6</v>
      </c>
      <c r="C9" s="18"/>
      <c r="D9" s="18"/>
      <c r="E9" s="18"/>
      <c r="F9" s="18"/>
      <c r="G9" s="18"/>
      <c r="H9" s="18"/>
      <c r="I9" s="2"/>
    </row>
    <row r="10" spans="1:13" ht="75" customHeight="1" x14ac:dyDescent="0.3">
      <c r="A10" s="18"/>
      <c r="B10" s="124" t="s">
        <v>258</v>
      </c>
      <c r="C10" s="125"/>
      <c r="D10" s="125"/>
      <c r="E10" s="125"/>
      <c r="F10" s="125"/>
      <c r="G10" s="125"/>
      <c r="H10" s="125"/>
      <c r="I10" s="43"/>
    </row>
    <row r="11" spans="1:13" ht="16.5" customHeight="1" x14ac:dyDescent="0.3">
      <c r="A11" s="18"/>
      <c r="B11" s="48" t="s">
        <v>148</v>
      </c>
      <c r="C11" s="43"/>
      <c r="D11" s="43"/>
      <c r="E11" s="43"/>
      <c r="F11" s="43"/>
      <c r="G11" s="43"/>
      <c r="H11" s="43"/>
      <c r="I11" s="43"/>
    </row>
    <row r="12" spans="1:13" ht="16.5" customHeight="1" x14ac:dyDescent="0.3">
      <c r="A12" s="18"/>
      <c r="B12" s="72" t="s">
        <v>150</v>
      </c>
      <c r="C12" s="72"/>
      <c r="D12" s="72" t="s">
        <v>162</v>
      </c>
      <c r="E12" s="72"/>
      <c r="F12" s="72"/>
      <c r="G12" s="72"/>
      <c r="H12" s="72"/>
      <c r="I12" s="43"/>
      <c r="J12"/>
      <c r="K12"/>
      <c r="L12"/>
      <c r="M12"/>
    </row>
    <row r="13" spans="1:13" ht="16.5" customHeight="1" x14ac:dyDescent="0.3">
      <c r="A13" s="18"/>
      <c r="B13" s="72" t="s">
        <v>160</v>
      </c>
      <c r="C13" s="72"/>
      <c r="D13" s="72" t="s">
        <v>250</v>
      </c>
      <c r="E13" s="72"/>
      <c r="F13" s="72"/>
      <c r="G13" s="72"/>
      <c r="H13" s="72"/>
      <c r="I13" s="43"/>
      <c r="J13"/>
      <c r="K13"/>
      <c r="L13"/>
      <c r="M13"/>
    </row>
    <row r="14" spans="1:13" ht="16.5" customHeight="1" x14ac:dyDescent="0.3">
      <c r="A14" s="18"/>
      <c r="B14" s="72" t="s">
        <v>161</v>
      </c>
      <c r="C14" s="72"/>
      <c r="D14" s="72" t="s">
        <v>231</v>
      </c>
      <c r="E14" s="72"/>
      <c r="F14" s="72"/>
      <c r="G14" s="72"/>
      <c r="H14" s="72"/>
      <c r="I14" s="43"/>
      <c r="J14"/>
      <c r="K14"/>
      <c r="L14"/>
      <c r="M14"/>
    </row>
    <row r="15" spans="1:13" ht="16.5" customHeight="1" x14ac:dyDescent="0.3">
      <c r="A15" s="18"/>
      <c r="B15" s="72" t="s">
        <v>239</v>
      </c>
      <c r="C15" s="72"/>
      <c r="D15" s="72" t="s">
        <v>249</v>
      </c>
      <c r="E15" s="72"/>
      <c r="F15" s="72"/>
      <c r="G15" s="72"/>
      <c r="H15" s="72"/>
      <c r="I15" s="43"/>
      <c r="J15"/>
      <c r="K15"/>
      <c r="L15"/>
      <c r="M15"/>
    </row>
    <row r="16" spans="1:13" ht="18" customHeight="1" x14ac:dyDescent="0.3">
      <c r="A16" s="18"/>
      <c r="B16" s="48" t="s">
        <v>7</v>
      </c>
      <c r="C16" s="43"/>
      <c r="D16" s="43"/>
      <c r="E16" s="43"/>
      <c r="F16" s="43"/>
      <c r="G16" s="43"/>
      <c r="H16" s="43"/>
      <c r="I16" s="43"/>
    </row>
    <row r="17" spans="1:13" ht="16.5" customHeight="1" x14ac:dyDescent="0.3">
      <c r="A17" s="18"/>
      <c r="B17" s="57" t="s">
        <v>260</v>
      </c>
      <c r="C17" s="60" t="s">
        <v>262</v>
      </c>
      <c r="D17" s="60" t="s">
        <v>261</v>
      </c>
      <c r="E17"/>
      <c r="F17"/>
      <c r="G17"/>
      <c r="H17"/>
      <c r="I17" s="43"/>
    </row>
    <row r="18" spans="1:13" ht="25.2" customHeight="1" x14ac:dyDescent="0.35">
      <c r="A18" s="18"/>
      <c r="B18" s="128" t="s">
        <v>234</v>
      </c>
      <c r="C18" s="129"/>
      <c r="D18" s="129"/>
      <c r="E18" s="43"/>
      <c r="F18" s="43"/>
      <c r="G18" s="43"/>
      <c r="H18" s="43"/>
      <c r="I18" s="43"/>
    </row>
    <row r="19" spans="1:13" ht="20.100000000000001" customHeight="1" x14ac:dyDescent="0.3">
      <c r="A19" s="39" t="s">
        <v>8</v>
      </c>
      <c r="B19" s="77" t="s">
        <v>9</v>
      </c>
      <c r="C19" s="78"/>
      <c r="D19" s="78"/>
      <c r="E19" s="79"/>
      <c r="F19" s="79"/>
      <c r="G19" s="79"/>
      <c r="H19" s="79"/>
      <c r="I19" s="80"/>
    </row>
    <row r="20" spans="1:13" ht="29.1" customHeight="1" x14ac:dyDescent="0.3">
      <c r="A20" s="27">
        <v>1</v>
      </c>
      <c r="B20" s="115" t="s">
        <v>10</v>
      </c>
      <c r="C20" s="116"/>
      <c r="D20" s="117"/>
      <c r="E20" s="29" t="s">
        <v>11</v>
      </c>
      <c r="F20" s="29" t="s">
        <v>12</v>
      </c>
      <c r="G20" s="29" t="s">
        <v>13</v>
      </c>
      <c r="H20" s="19" t="s">
        <v>14</v>
      </c>
      <c r="I20" s="19" t="s">
        <v>3</v>
      </c>
    </row>
    <row r="21" spans="1:13" ht="33" customHeight="1" x14ac:dyDescent="0.3">
      <c r="A21" s="22" t="s">
        <v>230</v>
      </c>
      <c r="B21" s="63" t="s">
        <v>15</v>
      </c>
      <c r="C21" s="64"/>
      <c r="D21" s="65"/>
      <c r="E21" s="32" t="b">
        <v>0</v>
      </c>
      <c r="F21" s="33"/>
      <c r="G21" s="33" t="b">
        <v>0</v>
      </c>
      <c r="H21" s="5">
        <f>IF(G21,0,2)</f>
        <v>2</v>
      </c>
      <c r="I21" s="5">
        <f>IF(H21=0,0,IF(E21=TRUE,2,0))</f>
        <v>0</v>
      </c>
    </row>
    <row r="22" spans="1:13" ht="45.9" customHeight="1" x14ac:dyDescent="0.3">
      <c r="A22" s="22" t="s">
        <v>229</v>
      </c>
      <c r="B22" s="130" t="s">
        <v>237</v>
      </c>
      <c r="C22" s="131"/>
      <c r="D22" s="132"/>
      <c r="E22" s="56" t="b">
        <v>0</v>
      </c>
      <c r="F22" s="55"/>
      <c r="G22" s="55" t="b">
        <v>0</v>
      </c>
      <c r="H22" s="46">
        <f>IF(G22,0,4)</f>
        <v>4</v>
      </c>
      <c r="I22" s="45">
        <f>IF(H22=0,0,IF(E22=TRUE,4,0))</f>
        <v>0</v>
      </c>
    </row>
    <row r="23" spans="1:13" ht="33" customHeight="1" x14ac:dyDescent="0.3">
      <c r="A23" s="22" t="s">
        <v>228</v>
      </c>
      <c r="B23" s="85" t="s">
        <v>238</v>
      </c>
      <c r="C23" s="85"/>
      <c r="D23" s="85"/>
      <c r="E23" s="32" t="b">
        <v>0</v>
      </c>
      <c r="F23" s="33"/>
      <c r="G23" s="33" t="b">
        <v>0</v>
      </c>
      <c r="H23" s="5">
        <f>IF(G23,0,3)</f>
        <v>3</v>
      </c>
      <c r="I23" s="5">
        <f>IF(H23=0,0,IF(E23=TRUE,3,0))</f>
        <v>0</v>
      </c>
    </row>
    <row r="24" spans="1:13" ht="33" customHeight="1" x14ac:dyDescent="0.3">
      <c r="A24" s="22" t="s">
        <v>227</v>
      </c>
      <c r="B24" s="63" t="s">
        <v>16</v>
      </c>
      <c r="C24" s="64"/>
      <c r="D24" s="65"/>
      <c r="E24" s="32" t="b">
        <v>0</v>
      </c>
      <c r="F24" s="33"/>
      <c r="G24" s="33" t="b">
        <v>0</v>
      </c>
      <c r="H24" s="5">
        <f>IF(G24,0,3)</f>
        <v>3</v>
      </c>
      <c r="I24" s="5">
        <f>IF(H24=0,0,IF(E24=TRUE,3,0))</f>
        <v>0</v>
      </c>
    </row>
    <row r="25" spans="1:13" ht="33" customHeight="1" x14ac:dyDescent="0.3">
      <c r="A25" s="22" t="s">
        <v>226</v>
      </c>
      <c r="B25" s="63" t="s">
        <v>17</v>
      </c>
      <c r="C25" s="64"/>
      <c r="D25" s="65"/>
      <c r="E25" s="32" t="b">
        <v>0</v>
      </c>
      <c r="F25" s="33"/>
      <c r="G25" s="33" t="b">
        <v>0</v>
      </c>
      <c r="H25" s="5">
        <f>IF(G25,0,2)</f>
        <v>2</v>
      </c>
      <c r="I25" s="5">
        <f>IF(H25=0,0,IF(E25=TRUE,2,0))</f>
        <v>0</v>
      </c>
    </row>
    <row r="26" spans="1:13" ht="45.9" customHeight="1" x14ac:dyDescent="0.3">
      <c r="A26" s="22" t="s">
        <v>225</v>
      </c>
      <c r="B26" s="71" t="s">
        <v>257</v>
      </c>
      <c r="C26" s="71"/>
      <c r="D26" s="71"/>
      <c r="E26" s="32" t="b">
        <v>0</v>
      </c>
      <c r="F26" s="34"/>
      <c r="G26" s="34" t="b">
        <v>0</v>
      </c>
      <c r="H26" s="46">
        <f>IF(G26,0,4)</f>
        <v>4</v>
      </c>
      <c r="I26" s="5">
        <f>IF(H26=0,0,IF(E26=TRUE,4,0))</f>
        <v>0</v>
      </c>
    </row>
    <row r="27" spans="1:13" ht="33" customHeight="1" x14ac:dyDescent="0.3">
      <c r="A27" s="22" t="s">
        <v>224</v>
      </c>
      <c r="B27" s="63" t="s">
        <v>151</v>
      </c>
      <c r="C27" s="64"/>
      <c r="D27" s="65"/>
      <c r="E27" s="32" t="b">
        <v>0</v>
      </c>
      <c r="F27" s="34"/>
      <c r="G27" s="34" t="b">
        <v>0</v>
      </c>
      <c r="H27" s="5">
        <f>IF(G27,0,2)</f>
        <v>2</v>
      </c>
      <c r="I27" s="5">
        <f>IF(H27=0,0,IF(E27=TRUE,2,0))</f>
        <v>0</v>
      </c>
    </row>
    <row r="28" spans="1:13" ht="33" customHeight="1" x14ac:dyDescent="0.3">
      <c r="A28" s="22" t="s">
        <v>223</v>
      </c>
      <c r="B28" s="63" t="s">
        <v>152</v>
      </c>
      <c r="C28" s="64"/>
      <c r="D28" s="65"/>
      <c r="E28" s="32" t="b">
        <v>0</v>
      </c>
      <c r="F28" s="34"/>
      <c r="G28" s="34" t="b">
        <v>0</v>
      </c>
      <c r="H28" s="5">
        <f>IF(G28,0,2)</f>
        <v>2</v>
      </c>
      <c r="I28" s="5">
        <f>IF(H28=0,0,IF(E28=TRUE,2,0))</f>
        <v>0</v>
      </c>
    </row>
    <row r="29" spans="1:13" ht="33" customHeight="1" thickBot="1" x14ac:dyDescent="0.35">
      <c r="A29" s="22" t="s">
        <v>222</v>
      </c>
      <c r="B29" s="74" t="s">
        <v>235</v>
      </c>
      <c r="C29" s="75"/>
      <c r="D29" s="76"/>
      <c r="E29" s="35" t="b">
        <v>0</v>
      </c>
      <c r="F29" s="33"/>
      <c r="G29" s="33" t="b">
        <v>0</v>
      </c>
      <c r="H29" s="38">
        <f>IF(G29,0,4)</f>
        <v>4</v>
      </c>
      <c r="I29" s="5">
        <f>IF(H29=0,0,IF(E29=TRUE,4,0))</f>
        <v>0</v>
      </c>
      <c r="M29" s="36">
        <f>IF(G29,0,4)</f>
        <v>4</v>
      </c>
    </row>
    <row r="30" spans="1:13" ht="20.100000000000001" customHeight="1" thickBot="1" x14ac:dyDescent="0.35">
      <c r="A30" s="4"/>
      <c r="B30" s="118"/>
      <c r="C30" s="118"/>
      <c r="D30" s="119"/>
      <c r="E30" s="100" t="s">
        <v>18</v>
      </c>
      <c r="F30" s="100"/>
      <c r="G30" s="100"/>
      <c r="H30" s="6">
        <f>SUM(H21:H28,M29)</f>
        <v>26</v>
      </c>
      <c r="I30" s="6">
        <f>SUM(I21:I29)</f>
        <v>0</v>
      </c>
    </row>
    <row r="31" spans="1:13" ht="29.1" customHeight="1" x14ac:dyDescent="0.3">
      <c r="A31" s="27">
        <v>2</v>
      </c>
      <c r="B31" s="90" t="s">
        <v>19</v>
      </c>
      <c r="C31" s="91"/>
      <c r="D31" s="92"/>
      <c r="E31" s="29" t="s">
        <v>11</v>
      </c>
      <c r="F31" s="29" t="s">
        <v>12</v>
      </c>
      <c r="G31" s="29" t="s">
        <v>13</v>
      </c>
      <c r="H31" s="20" t="s">
        <v>14</v>
      </c>
      <c r="I31" s="20" t="s">
        <v>3</v>
      </c>
    </row>
    <row r="32" spans="1:13" ht="45.9" customHeight="1" x14ac:dyDescent="0.3">
      <c r="A32" s="22" t="s">
        <v>221</v>
      </c>
      <c r="B32" s="63" t="s">
        <v>157</v>
      </c>
      <c r="C32" s="64"/>
      <c r="D32" s="65"/>
      <c r="E32" s="33" t="b">
        <v>0</v>
      </c>
      <c r="F32" s="33"/>
      <c r="G32" s="33" t="b">
        <v>0</v>
      </c>
      <c r="H32" s="5">
        <f>IF(G32,0,2)</f>
        <v>2</v>
      </c>
      <c r="I32" s="5">
        <f>IF(H32=0,0,IF(E32=TRUE,2,0))</f>
        <v>0</v>
      </c>
    </row>
    <row r="33" spans="1:9" ht="33" customHeight="1" x14ac:dyDescent="0.3">
      <c r="A33" s="26" t="s">
        <v>220</v>
      </c>
      <c r="B33" s="63" t="s">
        <v>20</v>
      </c>
      <c r="C33" s="64"/>
      <c r="D33" s="65"/>
      <c r="E33" s="33" t="b">
        <v>0</v>
      </c>
      <c r="F33" s="33"/>
      <c r="G33" s="33" t="b">
        <v>0</v>
      </c>
      <c r="H33" s="5">
        <f>IF(G33,0,3)</f>
        <v>3</v>
      </c>
      <c r="I33" s="5">
        <f>IF(H33=0,0,IF(E33=TRUE,3,0))</f>
        <v>0</v>
      </c>
    </row>
    <row r="34" spans="1:9" ht="33" customHeight="1" thickBot="1" x14ac:dyDescent="0.35">
      <c r="A34" s="22" t="s">
        <v>219</v>
      </c>
      <c r="B34" s="63" t="s">
        <v>21</v>
      </c>
      <c r="C34" s="64"/>
      <c r="D34" s="65"/>
      <c r="E34" s="33" t="b">
        <v>0</v>
      </c>
      <c r="F34" s="33"/>
      <c r="G34" s="33" t="b">
        <v>0</v>
      </c>
      <c r="H34" s="5">
        <f>IF(G34,0,2)</f>
        <v>2</v>
      </c>
      <c r="I34" s="5">
        <f>IF(H34=0,0,IF(E34=TRUE,2,0))</f>
        <v>0</v>
      </c>
    </row>
    <row r="35" spans="1:9" ht="20.100000000000001" customHeight="1" thickBot="1" x14ac:dyDescent="0.35">
      <c r="A35" s="9"/>
      <c r="B35" s="75"/>
      <c r="C35" s="75"/>
      <c r="D35" s="84"/>
      <c r="E35" s="100" t="s">
        <v>18</v>
      </c>
      <c r="F35" s="100"/>
      <c r="G35" s="100"/>
      <c r="H35" s="6">
        <f>SUM(H32:H34)</f>
        <v>7</v>
      </c>
      <c r="I35" s="6">
        <f>SUM(I32:I34)</f>
        <v>0</v>
      </c>
    </row>
    <row r="36" spans="1:9" ht="29.1" customHeight="1" x14ac:dyDescent="0.3">
      <c r="A36" s="27">
        <v>3</v>
      </c>
      <c r="B36" s="90" t="s">
        <v>22</v>
      </c>
      <c r="C36" s="91"/>
      <c r="D36" s="92"/>
      <c r="E36" s="29" t="s">
        <v>11</v>
      </c>
      <c r="F36" s="29" t="s">
        <v>12</v>
      </c>
      <c r="G36" s="29" t="s">
        <v>13</v>
      </c>
      <c r="H36" s="19" t="s">
        <v>14</v>
      </c>
      <c r="I36" s="19" t="s">
        <v>3</v>
      </c>
    </row>
    <row r="37" spans="1:9" ht="45.9" customHeight="1" thickBot="1" x14ac:dyDescent="0.35">
      <c r="A37" s="22" t="s">
        <v>218</v>
      </c>
      <c r="B37" s="63" t="s">
        <v>129</v>
      </c>
      <c r="C37" s="64"/>
      <c r="D37" s="65"/>
      <c r="E37" s="33" t="b">
        <v>0</v>
      </c>
      <c r="F37" s="33"/>
      <c r="G37" s="33" t="b">
        <v>0</v>
      </c>
      <c r="H37" s="5">
        <f>IF(G37,0,2)</f>
        <v>2</v>
      </c>
      <c r="I37" s="5">
        <f>IF(H37=0,0,IF(E37=TRUE,2,0))</f>
        <v>0</v>
      </c>
    </row>
    <row r="38" spans="1:9" ht="20.100000000000001" customHeight="1" thickBot="1" x14ac:dyDescent="0.35">
      <c r="A38" s="9"/>
      <c r="B38" s="75"/>
      <c r="C38" s="75"/>
      <c r="D38" s="84"/>
      <c r="E38" s="100" t="s">
        <v>18</v>
      </c>
      <c r="F38" s="100"/>
      <c r="G38" s="100"/>
      <c r="H38" s="6">
        <f>SUM(H37)</f>
        <v>2</v>
      </c>
      <c r="I38" s="6">
        <f>SUM(I37)</f>
        <v>0</v>
      </c>
    </row>
    <row r="39" spans="1:9" ht="29.1" customHeight="1" x14ac:dyDescent="0.3">
      <c r="A39" s="27">
        <v>4</v>
      </c>
      <c r="B39" s="90" t="s">
        <v>168</v>
      </c>
      <c r="C39" s="91"/>
      <c r="D39" s="92"/>
      <c r="E39" s="29" t="s">
        <v>11</v>
      </c>
      <c r="F39" s="29" t="s">
        <v>12</v>
      </c>
      <c r="G39" s="29" t="s">
        <v>13</v>
      </c>
      <c r="H39" s="19" t="s">
        <v>14</v>
      </c>
      <c r="I39" s="19" t="s">
        <v>3</v>
      </c>
    </row>
    <row r="40" spans="1:9" ht="33" customHeight="1" x14ac:dyDescent="0.3">
      <c r="A40" s="22" t="s">
        <v>217</v>
      </c>
      <c r="B40" s="87" t="s">
        <v>259</v>
      </c>
      <c r="C40" s="88"/>
      <c r="D40" s="89"/>
      <c r="E40" s="55" t="b">
        <v>0</v>
      </c>
      <c r="F40" s="55"/>
      <c r="G40" s="55" t="b">
        <v>0</v>
      </c>
      <c r="H40" s="45">
        <f>IF(G40,0,3)</f>
        <v>3</v>
      </c>
      <c r="I40" s="45">
        <f>IF(H40=0,0,IF(E40=TRUE,3,0))</f>
        <v>0</v>
      </c>
    </row>
    <row r="41" spans="1:9" ht="33" customHeight="1" x14ac:dyDescent="0.3">
      <c r="A41" s="22" t="s">
        <v>216</v>
      </c>
      <c r="B41" s="109" t="s">
        <v>248</v>
      </c>
      <c r="C41" s="110"/>
      <c r="D41" s="111"/>
      <c r="E41" s="55" t="b">
        <v>0</v>
      </c>
      <c r="F41" s="55"/>
      <c r="G41" s="55" t="b">
        <v>0</v>
      </c>
      <c r="H41" s="45">
        <f>IF(G41,0,3)</f>
        <v>3</v>
      </c>
      <c r="I41" s="45">
        <f>IF(H41=0,0,IF(E41=TRUE,3,0))</f>
        <v>0</v>
      </c>
    </row>
    <row r="42" spans="1:9" ht="33" customHeight="1" x14ac:dyDescent="0.3">
      <c r="A42" s="22" t="s">
        <v>215</v>
      </c>
      <c r="B42" s="109" t="s">
        <v>236</v>
      </c>
      <c r="C42" s="110"/>
      <c r="D42" s="111"/>
      <c r="E42" s="55" t="b">
        <v>0</v>
      </c>
      <c r="F42" s="55" t="b">
        <v>0</v>
      </c>
      <c r="G42" s="55" t="b">
        <v>0</v>
      </c>
      <c r="H42" s="47">
        <f>IF(G42,0,4)</f>
        <v>4</v>
      </c>
      <c r="I42" s="45">
        <f>IF(H42=0,0,IF(E42=TRUE,4,0))</f>
        <v>0</v>
      </c>
    </row>
    <row r="43" spans="1:9" ht="45.9" customHeight="1" x14ac:dyDescent="0.3">
      <c r="A43" s="22" t="s">
        <v>214</v>
      </c>
      <c r="B43" s="71" t="s">
        <v>252</v>
      </c>
      <c r="C43" s="71"/>
      <c r="D43" s="71"/>
      <c r="E43" s="32" t="b">
        <v>0</v>
      </c>
      <c r="F43" s="34"/>
      <c r="G43" s="34" t="b">
        <v>0</v>
      </c>
      <c r="H43" s="5">
        <f>IF(G43,0,2)</f>
        <v>2</v>
      </c>
      <c r="I43" s="5">
        <f>IF(H43=0,0,IF(E43=TRUE,2,0))</f>
        <v>0</v>
      </c>
    </row>
    <row r="44" spans="1:9" ht="33" customHeight="1" x14ac:dyDescent="0.3">
      <c r="A44" s="22" t="s">
        <v>213</v>
      </c>
      <c r="B44" s="63" t="s">
        <v>165</v>
      </c>
      <c r="C44" s="64"/>
      <c r="D44" s="65"/>
      <c r="E44" s="32" t="b">
        <v>0</v>
      </c>
      <c r="F44" s="34" t="b">
        <v>0</v>
      </c>
      <c r="G44" s="34" t="b">
        <v>0</v>
      </c>
      <c r="H44" s="5">
        <f>IF(G44,0,3)</f>
        <v>3</v>
      </c>
      <c r="I44" s="5">
        <f>IF(H44=0,0,IF(E44=TRUE,3,0))</f>
        <v>0</v>
      </c>
    </row>
    <row r="45" spans="1:9" ht="33" customHeight="1" thickBot="1" x14ac:dyDescent="0.35">
      <c r="A45" s="22" t="s">
        <v>212</v>
      </c>
      <c r="B45" s="63" t="s">
        <v>166</v>
      </c>
      <c r="C45" s="64"/>
      <c r="D45" s="65"/>
      <c r="E45" s="33" t="b">
        <v>0</v>
      </c>
      <c r="F45" s="33" t="b">
        <v>0</v>
      </c>
      <c r="G45" s="33" t="b">
        <v>0</v>
      </c>
      <c r="H45" s="5">
        <f>IF(G45,0,2)</f>
        <v>2</v>
      </c>
      <c r="I45" s="5">
        <f>IF(H45=0,0,IF(E45=TRUE,2,0))</f>
        <v>0</v>
      </c>
    </row>
    <row r="46" spans="1:9" ht="20.100000000000001" customHeight="1" thickBot="1" x14ac:dyDescent="0.35">
      <c r="A46" s="9"/>
      <c r="B46" s="75"/>
      <c r="C46" s="75"/>
      <c r="D46" s="84"/>
      <c r="E46" s="100" t="s">
        <v>18</v>
      </c>
      <c r="F46" s="100"/>
      <c r="G46" s="100"/>
      <c r="H46" s="6">
        <f>SUM(H40:H45)</f>
        <v>17</v>
      </c>
      <c r="I46" s="6">
        <f>SUM(I40:I45)</f>
        <v>0</v>
      </c>
    </row>
    <row r="47" spans="1:9" ht="24.9" customHeight="1" thickBot="1" x14ac:dyDescent="0.35">
      <c r="A47" s="7"/>
      <c r="B47" s="93" t="s">
        <v>175</v>
      </c>
      <c r="C47" s="93"/>
      <c r="D47" s="93"/>
      <c r="E47" s="93"/>
      <c r="F47" s="93"/>
      <c r="G47" s="93"/>
      <c r="H47" s="94"/>
      <c r="I47" s="16">
        <f>SUM(I30,I35,I38,I46)</f>
        <v>0</v>
      </c>
    </row>
    <row r="48" spans="1:9" ht="24.9" customHeight="1" thickBot="1" x14ac:dyDescent="0.35">
      <c r="A48" s="7"/>
      <c r="B48" s="93" t="s">
        <v>176</v>
      </c>
      <c r="C48" s="126"/>
      <c r="D48" s="126"/>
      <c r="E48" s="126"/>
      <c r="F48" s="126"/>
      <c r="G48" s="126"/>
      <c r="H48" s="127"/>
      <c r="I48" s="16">
        <f>SUM(H30,H35,H38,H46)</f>
        <v>52</v>
      </c>
    </row>
    <row r="49" spans="1:9" ht="9.9" customHeight="1" x14ac:dyDescent="0.3">
      <c r="A49" s="10"/>
      <c r="B49" s="11"/>
      <c r="C49" s="11"/>
      <c r="D49" s="11"/>
      <c r="E49" s="11"/>
      <c r="F49" s="11"/>
      <c r="G49" s="11"/>
      <c r="H49" s="15"/>
      <c r="I49" s="15"/>
    </row>
    <row r="50" spans="1:9" ht="20.100000000000001" customHeight="1" x14ac:dyDescent="0.3">
      <c r="A50" s="39" t="s">
        <v>23</v>
      </c>
      <c r="B50" s="77" t="s">
        <v>24</v>
      </c>
      <c r="C50" s="78"/>
      <c r="D50" s="78"/>
      <c r="E50" s="79"/>
      <c r="F50" s="79"/>
      <c r="G50" s="79"/>
      <c r="H50" s="79"/>
      <c r="I50" s="80"/>
    </row>
    <row r="51" spans="1:9" ht="29.1" customHeight="1" x14ac:dyDescent="0.3">
      <c r="A51" s="27">
        <v>5</v>
      </c>
      <c r="B51" s="90" t="s">
        <v>25</v>
      </c>
      <c r="C51" s="91"/>
      <c r="D51" s="92"/>
      <c r="E51" s="29" t="s">
        <v>11</v>
      </c>
      <c r="F51" s="29" t="s">
        <v>12</v>
      </c>
      <c r="G51" s="29" t="s">
        <v>13</v>
      </c>
      <c r="H51" s="19" t="s">
        <v>14</v>
      </c>
      <c r="I51" s="19" t="s">
        <v>3</v>
      </c>
    </row>
    <row r="52" spans="1:9" ht="33" customHeight="1" x14ac:dyDescent="0.3">
      <c r="A52" s="22" t="s">
        <v>205</v>
      </c>
      <c r="B52" s="63" t="s">
        <v>26</v>
      </c>
      <c r="C52" s="64"/>
      <c r="D52" s="65"/>
      <c r="E52" s="33" t="b">
        <v>0</v>
      </c>
      <c r="F52" s="33"/>
      <c r="G52" s="33" t="b">
        <v>0</v>
      </c>
      <c r="H52" s="5">
        <f>IF(G52,0,2)</f>
        <v>2</v>
      </c>
      <c r="I52" s="5">
        <f>IF(H52=0,0,IF(E52=TRUE,2,0))</f>
        <v>0</v>
      </c>
    </row>
    <row r="53" spans="1:9" ht="33" customHeight="1" x14ac:dyDescent="0.3">
      <c r="A53" s="22" t="s">
        <v>206</v>
      </c>
      <c r="B53" s="63" t="s">
        <v>146</v>
      </c>
      <c r="C53" s="64"/>
      <c r="D53" s="65"/>
      <c r="E53" s="33" t="b">
        <v>0</v>
      </c>
      <c r="F53" s="33"/>
      <c r="G53" s="33" t="b">
        <v>0</v>
      </c>
      <c r="H53" s="5">
        <f>IF(G53,0,2)</f>
        <v>2</v>
      </c>
      <c r="I53" s="5">
        <f>IF(H53=0,0,IF(E53=TRUE,2,0))</f>
        <v>0</v>
      </c>
    </row>
    <row r="54" spans="1:9" ht="33" customHeight="1" x14ac:dyDescent="0.3">
      <c r="A54" s="22" t="s">
        <v>207</v>
      </c>
      <c r="B54" s="63" t="s">
        <v>27</v>
      </c>
      <c r="C54" s="64"/>
      <c r="D54" s="65"/>
      <c r="E54" s="33" t="b">
        <v>0</v>
      </c>
      <c r="F54" s="33"/>
      <c r="G54" s="33" t="b">
        <v>0</v>
      </c>
      <c r="H54" s="5">
        <f>IF(G54,0,1)</f>
        <v>1</v>
      </c>
      <c r="I54" s="5">
        <f>IF(H54=0,0,IF(E54=TRUE,1,0))</f>
        <v>0</v>
      </c>
    </row>
    <row r="55" spans="1:9" ht="33" customHeight="1" x14ac:dyDescent="0.3">
      <c r="A55" s="22" t="s">
        <v>208</v>
      </c>
      <c r="B55" s="63" t="s">
        <v>28</v>
      </c>
      <c r="C55" s="64"/>
      <c r="D55" s="65"/>
      <c r="E55" s="33" t="b">
        <v>0</v>
      </c>
      <c r="F55" s="33"/>
      <c r="G55" s="33" t="b">
        <v>0</v>
      </c>
      <c r="H55" s="5">
        <f>IF(G55,0,1)</f>
        <v>1</v>
      </c>
      <c r="I55" s="5">
        <f>IF(H55=0,0,IF(E55=TRUE,1,0))</f>
        <v>0</v>
      </c>
    </row>
    <row r="56" spans="1:9" ht="33" customHeight="1" x14ac:dyDescent="0.3">
      <c r="A56" s="22" t="s">
        <v>209</v>
      </c>
      <c r="B56" s="63" t="s">
        <v>29</v>
      </c>
      <c r="C56" s="64"/>
      <c r="D56" s="65"/>
      <c r="E56" s="33" t="b">
        <v>0</v>
      </c>
      <c r="F56" s="33"/>
      <c r="G56" s="33" t="b">
        <v>0</v>
      </c>
      <c r="H56" s="5">
        <f>IF(G56,0,1)</f>
        <v>1</v>
      </c>
      <c r="I56" s="5">
        <f>IF(H56=0,0,IF(E56=TRUE,1,0))</f>
        <v>0</v>
      </c>
    </row>
    <row r="57" spans="1:9" ht="33" customHeight="1" x14ac:dyDescent="0.3">
      <c r="A57" s="22" t="s">
        <v>210</v>
      </c>
      <c r="B57" s="63" t="s">
        <v>30</v>
      </c>
      <c r="C57" s="64"/>
      <c r="D57" s="65"/>
      <c r="E57" s="33" t="b">
        <v>0</v>
      </c>
      <c r="F57" s="33"/>
      <c r="G57" s="33" t="b">
        <v>0</v>
      </c>
      <c r="H57" s="5">
        <f>IF(G57,0,2)</f>
        <v>2</v>
      </c>
      <c r="I57" s="5">
        <f>IF(H57=0,0,IF(E57=TRUE,2,0))</f>
        <v>0</v>
      </c>
    </row>
    <row r="58" spans="1:9" ht="33" customHeight="1" thickBot="1" x14ac:dyDescent="0.35">
      <c r="A58" s="22" t="s">
        <v>211</v>
      </c>
      <c r="B58" s="63" t="s">
        <v>31</v>
      </c>
      <c r="C58" s="64"/>
      <c r="D58" s="65"/>
      <c r="E58" s="33" t="b">
        <v>0</v>
      </c>
      <c r="F58" s="33"/>
      <c r="G58" s="33" t="b">
        <v>0</v>
      </c>
      <c r="H58" s="5">
        <f>IF(G58,0,3)</f>
        <v>3</v>
      </c>
      <c r="I58" s="5">
        <f>IF(H58=0,0,IF(E58=TRUE,3,0))</f>
        <v>0</v>
      </c>
    </row>
    <row r="59" spans="1:9" ht="20.100000000000001" customHeight="1" thickBot="1" x14ac:dyDescent="0.35">
      <c r="A59" s="4"/>
      <c r="B59" s="64"/>
      <c r="C59" s="64"/>
      <c r="D59" s="112"/>
      <c r="E59" s="100" t="s">
        <v>18</v>
      </c>
      <c r="F59" s="100"/>
      <c r="G59" s="100"/>
      <c r="H59" s="6">
        <f>SUM(H52:H58)</f>
        <v>12</v>
      </c>
      <c r="I59" s="6">
        <f>SUM(I52:I58)</f>
        <v>0</v>
      </c>
    </row>
    <row r="60" spans="1:9" ht="29.1" customHeight="1" x14ac:dyDescent="0.3">
      <c r="A60" s="27">
        <v>6</v>
      </c>
      <c r="B60" s="90" t="s">
        <v>32</v>
      </c>
      <c r="C60" s="91"/>
      <c r="D60" s="92"/>
      <c r="E60" s="29" t="s">
        <v>11</v>
      </c>
      <c r="F60" s="29" t="s">
        <v>12</v>
      </c>
      <c r="G60" s="29" t="s">
        <v>13</v>
      </c>
      <c r="H60" s="19" t="s">
        <v>14</v>
      </c>
      <c r="I60" s="19" t="s">
        <v>3</v>
      </c>
    </row>
    <row r="61" spans="1:9" ht="33" customHeight="1" x14ac:dyDescent="0.3">
      <c r="A61" s="22" t="s">
        <v>204</v>
      </c>
      <c r="B61" s="63" t="s">
        <v>153</v>
      </c>
      <c r="C61" s="64"/>
      <c r="D61" s="65"/>
      <c r="E61" s="33" t="b">
        <v>0</v>
      </c>
      <c r="F61" s="33"/>
      <c r="G61" s="33" t="b">
        <v>0</v>
      </c>
      <c r="H61" s="5">
        <f>IF(G61,0,3)</f>
        <v>3</v>
      </c>
      <c r="I61" s="5">
        <f>IF(H61=0,0,IF(E61=TRUE,3,0))</f>
        <v>0</v>
      </c>
    </row>
    <row r="62" spans="1:9" ht="33" customHeight="1" x14ac:dyDescent="0.3">
      <c r="A62" s="22" t="s">
        <v>203</v>
      </c>
      <c r="B62" s="63" t="s">
        <v>33</v>
      </c>
      <c r="C62" s="64"/>
      <c r="D62" s="65"/>
      <c r="E62" s="33" t="b">
        <v>0</v>
      </c>
      <c r="F62" s="33"/>
      <c r="G62" s="33" t="b">
        <v>0</v>
      </c>
      <c r="H62" s="5">
        <f>IF(G62,0,2)</f>
        <v>2</v>
      </c>
      <c r="I62" s="5">
        <f>IF(H62=0,0,IF(E62=TRUE,2,0))</f>
        <v>0</v>
      </c>
    </row>
    <row r="63" spans="1:9" ht="33" customHeight="1" x14ac:dyDescent="0.3">
      <c r="A63" s="22" t="s">
        <v>202</v>
      </c>
      <c r="B63" s="63" t="s">
        <v>164</v>
      </c>
      <c r="C63" s="64"/>
      <c r="D63" s="65"/>
      <c r="E63" s="33" t="b">
        <v>0</v>
      </c>
      <c r="F63" s="33"/>
      <c r="G63" s="33" t="b">
        <v>0</v>
      </c>
      <c r="H63" s="5">
        <f>IF(G63,0,3)</f>
        <v>3</v>
      </c>
      <c r="I63" s="5">
        <f>IF(H63=0,0,IF(E63=TRUE,3,0))</f>
        <v>0</v>
      </c>
    </row>
    <row r="64" spans="1:9" ht="33" customHeight="1" x14ac:dyDescent="0.3">
      <c r="A64" s="22" t="s">
        <v>201</v>
      </c>
      <c r="B64" s="63" t="s">
        <v>34</v>
      </c>
      <c r="C64" s="64"/>
      <c r="D64" s="65"/>
      <c r="E64" s="33" t="b">
        <v>0</v>
      </c>
      <c r="F64" s="33"/>
      <c r="G64" s="33" t="b">
        <v>0</v>
      </c>
      <c r="H64" s="5">
        <f>IF(G64,0,2)</f>
        <v>2</v>
      </c>
      <c r="I64" s="5">
        <f>IF(H64=0,0,IF(E64=TRUE,2,0))</f>
        <v>0</v>
      </c>
    </row>
    <row r="65" spans="1:13" ht="33" customHeight="1" x14ac:dyDescent="0.3">
      <c r="A65" s="22" t="s">
        <v>200</v>
      </c>
      <c r="B65" s="63" t="s">
        <v>240</v>
      </c>
      <c r="C65" s="64"/>
      <c r="D65" s="65"/>
      <c r="E65" s="33" t="b">
        <v>0</v>
      </c>
      <c r="F65" s="33"/>
      <c r="G65" s="33" t="b">
        <v>0</v>
      </c>
      <c r="H65" s="5">
        <f>IF(G65,0,3)</f>
        <v>3</v>
      </c>
      <c r="I65" s="5">
        <f>IF(H65=0,0,IF(E65=TRUE,3,0))</f>
        <v>0</v>
      </c>
    </row>
    <row r="66" spans="1:13" ht="33" customHeight="1" x14ac:dyDescent="0.3">
      <c r="A66" s="22" t="s">
        <v>199</v>
      </c>
      <c r="B66" s="63" t="s">
        <v>241</v>
      </c>
      <c r="C66" s="64"/>
      <c r="D66" s="65"/>
      <c r="E66" s="33" t="b">
        <v>0</v>
      </c>
      <c r="F66" s="33"/>
      <c r="G66" s="33" t="b">
        <v>0</v>
      </c>
      <c r="H66" s="5">
        <f>IF(G66,0,3)</f>
        <v>3</v>
      </c>
      <c r="I66" s="5">
        <f>IF(H66=0,0,IF(E66=TRUE,3,0))</f>
        <v>0</v>
      </c>
    </row>
    <row r="67" spans="1:13" ht="33" customHeight="1" x14ac:dyDescent="0.3">
      <c r="A67" s="22" t="s">
        <v>198</v>
      </c>
      <c r="B67" s="63" t="s">
        <v>35</v>
      </c>
      <c r="C67" s="64"/>
      <c r="D67" s="65"/>
      <c r="E67" s="33" t="b">
        <v>0</v>
      </c>
      <c r="F67" s="33"/>
      <c r="G67" s="33" t="b">
        <v>0</v>
      </c>
      <c r="H67" s="5">
        <f>IF(G67,0,2)</f>
        <v>2</v>
      </c>
      <c r="I67" s="5">
        <f>IF(H67=0,0,IF(E67=TRUE,2,0))</f>
        <v>0</v>
      </c>
    </row>
    <row r="68" spans="1:13" ht="33" customHeight="1" thickBot="1" x14ac:dyDescent="0.35">
      <c r="A68" s="22" t="s">
        <v>197</v>
      </c>
      <c r="B68" s="63" t="s">
        <v>182</v>
      </c>
      <c r="C68" s="64"/>
      <c r="D68" s="65"/>
      <c r="E68" s="33" t="b">
        <v>0</v>
      </c>
      <c r="F68" s="33"/>
      <c r="G68" s="33" t="b">
        <v>0</v>
      </c>
      <c r="H68" s="5">
        <f>IF(G68,0,2)</f>
        <v>2</v>
      </c>
      <c r="I68" s="5">
        <f>IF(H68=0,0,IF(E68=TRUE,2,0))</f>
        <v>0</v>
      </c>
    </row>
    <row r="69" spans="1:13" ht="20.100000000000001" customHeight="1" thickBot="1" x14ac:dyDescent="0.35">
      <c r="A69" s="9"/>
      <c r="B69" s="75"/>
      <c r="C69" s="75"/>
      <c r="D69" s="84"/>
      <c r="E69" s="100" t="s">
        <v>18</v>
      </c>
      <c r="F69" s="100"/>
      <c r="G69" s="100"/>
      <c r="H69" s="6">
        <f>SUM(H61:H68)</f>
        <v>20</v>
      </c>
      <c r="I69" s="6">
        <f>SUM(I61:I68)</f>
        <v>0</v>
      </c>
    </row>
    <row r="70" spans="1:13" ht="29.1" customHeight="1" x14ac:dyDescent="0.3">
      <c r="A70" s="27">
        <v>7</v>
      </c>
      <c r="B70" s="90" t="s">
        <v>36</v>
      </c>
      <c r="C70" s="91"/>
      <c r="D70" s="92"/>
      <c r="E70" s="29" t="s">
        <v>11</v>
      </c>
      <c r="F70" s="29" t="s">
        <v>12</v>
      </c>
      <c r="G70" s="29" t="s">
        <v>13</v>
      </c>
      <c r="H70" s="19" t="s">
        <v>14</v>
      </c>
      <c r="I70" s="19" t="s">
        <v>3</v>
      </c>
    </row>
    <row r="71" spans="1:13" ht="33" customHeight="1" x14ac:dyDescent="0.3">
      <c r="A71" s="22" t="s">
        <v>196</v>
      </c>
      <c r="B71" s="63" t="s">
        <v>149</v>
      </c>
      <c r="C71" s="64"/>
      <c r="D71" s="65"/>
      <c r="E71" s="33" t="b">
        <v>0</v>
      </c>
      <c r="F71" s="33"/>
      <c r="G71" s="33" t="b">
        <v>0</v>
      </c>
      <c r="H71" s="5">
        <f>IF(G71,0,2)</f>
        <v>2</v>
      </c>
      <c r="I71" s="5">
        <f>IF(H71=0,0,IF(E71=TRUE,2,0))</f>
        <v>0</v>
      </c>
    </row>
    <row r="72" spans="1:13" ht="33" customHeight="1" x14ac:dyDescent="0.3">
      <c r="A72" s="22" t="s">
        <v>195</v>
      </c>
      <c r="B72" s="63" t="s">
        <v>244</v>
      </c>
      <c r="C72" s="64"/>
      <c r="D72" s="65"/>
      <c r="E72" s="33" t="b">
        <v>0</v>
      </c>
      <c r="F72" s="33" t="b">
        <v>0</v>
      </c>
      <c r="G72" s="33" t="b">
        <v>0</v>
      </c>
      <c r="H72" s="5">
        <f>IF(G72,0,2)</f>
        <v>2</v>
      </c>
      <c r="I72" s="5">
        <f>IF(H72=0,0,IF(E72=TRUE,2,0))</f>
        <v>0</v>
      </c>
    </row>
    <row r="73" spans="1:13" ht="33" customHeight="1" x14ac:dyDescent="0.3">
      <c r="A73" s="22" t="s">
        <v>194</v>
      </c>
      <c r="B73" s="71" t="s">
        <v>253</v>
      </c>
      <c r="C73" s="71"/>
      <c r="D73" s="71"/>
      <c r="E73" s="33" t="b">
        <v>0</v>
      </c>
      <c r="F73" s="33"/>
      <c r="G73" s="33" t="b">
        <v>0</v>
      </c>
      <c r="H73" s="5">
        <f>IF(G73,0,2)</f>
        <v>2</v>
      </c>
      <c r="I73" s="5">
        <f>IF(H73=0,0,IF(E73=TRUE,2,0))</f>
        <v>0</v>
      </c>
    </row>
    <row r="74" spans="1:13" ht="33" customHeight="1" x14ac:dyDescent="0.3">
      <c r="A74" s="22" t="s">
        <v>193</v>
      </c>
      <c r="B74" s="63" t="s">
        <v>37</v>
      </c>
      <c r="C74" s="64"/>
      <c r="D74" s="65"/>
      <c r="E74" s="33" t="b">
        <v>0</v>
      </c>
      <c r="F74" s="33"/>
      <c r="G74" s="33" t="b">
        <v>0</v>
      </c>
      <c r="H74" s="38">
        <f>IF(G74,0,4)</f>
        <v>4</v>
      </c>
      <c r="I74" s="5">
        <f>IF(H74=0,0,IF(E74=TRUE,4,0))</f>
        <v>0</v>
      </c>
      <c r="M74" s="36"/>
    </row>
    <row r="75" spans="1:13" ht="45.9" customHeight="1" thickBot="1" x14ac:dyDescent="0.35">
      <c r="A75" s="22" t="s">
        <v>242</v>
      </c>
      <c r="B75" s="63" t="s">
        <v>147</v>
      </c>
      <c r="C75" s="64"/>
      <c r="D75" s="65"/>
      <c r="E75" s="33" t="b">
        <v>0</v>
      </c>
      <c r="F75" s="33"/>
      <c r="G75" s="33" t="b">
        <v>0</v>
      </c>
      <c r="H75" s="46">
        <f>IF(G75,0,4)</f>
        <v>4</v>
      </c>
      <c r="I75" s="5">
        <f>IF(H75=0,0,IF(E75=TRUE,4,0))</f>
        <v>0</v>
      </c>
      <c r="M75" s="36">
        <f>IF(G75,0,4)</f>
        <v>4</v>
      </c>
    </row>
    <row r="76" spans="1:13" ht="20.100000000000001" customHeight="1" thickBot="1" x14ac:dyDescent="0.35">
      <c r="A76" s="7"/>
      <c r="B76" s="85"/>
      <c r="C76" s="85"/>
      <c r="D76" s="86"/>
      <c r="E76" s="100" t="s">
        <v>18</v>
      </c>
      <c r="F76" s="100"/>
      <c r="G76" s="100"/>
      <c r="H76" s="6">
        <f>SUM(H71:H75)</f>
        <v>14</v>
      </c>
      <c r="I76" s="6">
        <f>SUM(I71:I75)</f>
        <v>0</v>
      </c>
    </row>
    <row r="77" spans="1:13" ht="24.9" customHeight="1" thickBot="1" x14ac:dyDescent="0.35">
      <c r="A77" s="7"/>
      <c r="B77" s="93" t="s">
        <v>38</v>
      </c>
      <c r="C77" s="93"/>
      <c r="D77" s="93"/>
      <c r="E77" s="93"/>
      <c r="F77" s="93"/>
      <c r="G77" s="93"/>
      <c r="H77" s="94"/>
      <c r="I77" s="16">
        <f>SUM(I76,I69,I59)</f>
        <v>0</v>
      </c>
    </row>
    <row r="78" spans="1:13" ht="24.9" customHeight="1" thickBot="1" x14ac:dyDescent="0.35">
      <c r="A78" s="7"/>
      <c r="B78" s="93" t="s">
        <v>39</v>
      </c>
      <c r="C78" s="93"/>
      <c r="D78" s="93"/>
      <c r="E78" s="93"/>
      <c r="F78" s="93"/>
      <c r="G78" s="93"/>
      <c r="H78" s="94"/>
      <c r="I78" s="16">
        <f>SUM(H76,H69,H59)</f>
        <v>46</v>
      </c>
    </row>
    <row r="79" spans="1:13" ht="9.9" customHeight="1" x14ac:dyDescent="0.3">
      <c r="A79" s="7"/>
      <c r="B79" s="13"/>
      <c r="C79" s="13"/>
      <c r="D79" s="13"/>
      <c r="E79" s="13"/>
      <c r="F79" s="13"/>
      <c r="G79" s="13"/>
      <c r="I79" s="8"/>
    </row>
    <row r="80" spans="1:13" ht="20.100000000000001" customHeight="1" x14ac:dyDescent="0.3">
      <c r="A80" s="39" t="s">
        <v>40</v>
      </c>
      <c r="B80" s="77" t="s">
        <v>41</v>
      </c>
      <c r="C80" s="78"/>
      <c r="D80" s="78"/>
      <c r="E80" s="79"/>
      <c r="F80" s="79"/>
      <c r="G80" s="79"/>
      <c r="H80" s="79"/>
      <c r="I80" s="80"/>
    </row>
    <row r="81" spans="1:13" ht="29.1" customHeight="1" x14ac:dyDescent="0.3">
      <c r="A81" s="27">
        <v>8</v>
      </c>
      <c r="B81" s="90" t="s">
        <v>25</v>
      </c>
      <c r="C81" s="91"/>
      <c r="D81" s="92"/>
      <c r="E81" s="29" t="s">
        <v>11</v>
      </c>
      <c r="F81" s="29" t="s">
        <v>12</v>
      </c>
      <c r="G81" s="29" t="s">
        <v>13</v>
      </c>
      <c r="H81" s="19" t="s">
        <v>14</v>
      </c>
      <c r="I81" s="19" t="s">
        <v>3</v>
      </c>
    </row>
    <row r="82" spans="1:13" ht="33" customHeight="1" x14ac:dyDescent="0.3">
      <c r="A82" s="22" t="s">
        <v>192</v>
      </c>
      <c r="B82" s="63" t="s">
        <v>42</v>
      </c>
      <c r="C82" s="64"/>
      <c r="D82" s="65"/>
      <c r="E82" s="33" t="b">
        <v>0</v>
      </c>
      <c r="F82" s="33"/>
      <c r="G82" s="33" t="b">
        <v>0</v>
      </c>
      <c r="H82" s="5">
        <f>IF(G82,0,2)</f>
        <v>2</v>
      </c>
      <c r="I82" s="5">
        <f>IF(H82=0,0,IF(E82=TRUE,2,0))</f>
        <v>0</v>
      </c>
    </row>
    <row r="83" spans="1:13" ht="33" customHeight="1" thickBot="1" x14ac:dyDescent="0.35">
      <c r="A83" s="22" t="s">
        <v>191</v>
      </c>
      <c r="B83" s="63" t="s">
        <v>130</v>
      </c>
      <c r="C83" s="64"/>
      <c r="D83" s="65"/>
      <c r="E83" s="37" t="b">
        <v>0</v>
      </c>
      <c r="F83" s="37"/>
      <c r="G83" s="37" t="b">
        <v>0</v>
      </c>
      <c r="H83" s="5">
        <f>IF(G83,0,3)</f>
        <v>3</v>
      </c>
      <c r="I83" s="5">
        <f>IF(H83=0,0,IF(E83=TRUE,3,0))</f>
        <v>0</v>
      </c>
    </row>
    <row r="84" spans="1:13" ht="20.100000000000001" customHeight="1" thickBot="1" x14ac:dyDescent="0.35">
      <c r="A84" s="4"/>
      <c r="B84" s="64"/>
      <c r="C84" s="64"/>
      <c r="D84" s="112"/>
      <c r="E84" s="100" t="s">
        <v>18</v>
      </c>
      <c r="F84" s="100"/>
      <c r="G84" s="100"/>
      <c r="H84" s="6">
        <f>SUM(H82:H83)</f>
        <v>5</v>
      </c>
      <c r="I84" s="6">
        <f>SUM(I82:I83)</f>
        <v>0</v>
      </c>
    </row>
    <row r="85" spans="1:13" ht="29.1" customHeight="1" x14ac:dyDescent="0.3">
      <c r="A85" s="27">
        <v>9</v>
      </c>
      <c r="B85" s="90" t="s">
        <v>43</v>
      </c>
      <c r="C85" s="91"/>
      <c r="D85" s="92"/>
      <c r="E85" s="29" t="s">
        <v>11</v>
      </c>
      <c r="F85" s="29" t="s">
        <v>12</v>
      </c>
      <c r="G85" s="29" t="s">
        <v>13</v>
      </c>
      <c r="H85" s="19" t="s">
        <v>14</v>
      </c>
      <c r="I85" s="19" t="s">
        <v>3</v>
      </c>
    </row>
    <row r="86" spans="1:13" ht="33" customHeight="1" x14ac:dyDescent="0.3">
      <c r="A86" s="24" t="s">
        <v>190</v>
      </c>
      <c r="B86" s="63" t="s">
        <v>158</v>
      </c>
      <c r="C86" s="64"/>
      <c r="D86" s="65"/>
      <c r="E86" s="33" t="b">
        <v>0</v>
      </c>
      <c r="F86" s="33"/>
      <c r="G86" s="33" t="b">
        <v>0</v>
      </c>
      <c r="H86" s="38">
        <f>IF(G86,0,4)</f>
        <v>4</v>
      </c>
      <c r="I86" s="5">
        <f>IF(H86=0,0,IF(E86=TRUE,4,0))</f>
        <v>0</v>
      </c>
      <c r="M86" s="36">
        <f>IF(G86,0,4)</f>
        <v>4</v>
      </c>
    </row>
    <row r="87" spans="1:13" ht="33" customHeight="1" x14ac:dyDescent="0.3">
      <c r="A87" s="24" t="s">
        <v>189</v>
      </c>
      <c r="B87" s="63" t="s">
        <v>159</v>
      </c>
      <c r="C87" s="64"/>
      <c r="D87" s="65"/>
      <c r="E87" s="33" t="b">
        <v>0</v>
      </c>
      <c r="F87" s="33"/>
      <c r="G87" s="33" t="b">
        <v>0</v>
      </c>
      <c r="H87" s="5">
        <f>IF(G87,0,2)</f>
        <v>2</v>
      </c>
      <c r="I87" s="5">
        <f>IF(H87=0,0,IF(E87=TRUE,2,0))</f>
        <v>0</v>
      </c>
    </row>
    <row r="88" spans="1:13" ht="33" customHeight="1" x14ac:dyDescent="0.3">
      <c r="A88" s="24" t="s">
        <v>188</v>
      </c>
      <c r="B88" s="63" t="s">
        <v>44</v>
      </c>
      <c r="C88" s="64"/>
      <c r="D88" s="65"/>
      <c r="E88" s="33" t="b">
        <v>0</v>
      </c>
      <c r="F88" s="33"/>
      <c r="G88" s="33" t="b">
        <v>0</v>
      </c>
      <c r="H88" s="5">
        <f>IF(G88,0,1)</f>
        <v>1</v>
      </c>
      <c r="I88" s="5">
        <f>IF(H88=0,0,IF(E88=TRUE,1,0))</f>
        <v>0</v>
      </c>
    </row>
    <row r="89" spans="1:13" ht="33" customHeight="1" x14ac:dyDescent="0.3">
      <c r="A89" s="24" t="s">
        <v>187</v>
      </c>
      <c r="B89" s="63" t="s">
        <v>45</v>
      </c>
      <c r="C89" s="64"/>
      <c r="D89" s="65"/>
      <c r="E89" s="33" t="b">
        <v>0</v>
      </c>
      <c r="F89" s="33"/>
      <c r="G89" s="33" t="b">
        <v>0</v>
      </c>
      <c r="H89" s="47">
        <f>IF(G89,0,4)</f>
        <v>4</v>
      </c>
      <c r="I89" s="5">
        <f>IF(H89=0,0,IF(E89=TRUE,4,0))</f>
        <v>0</v>
      </c>
    </row>
    <row r="90" spans="1:13" ht="33" customHeight="1" x14ac:dyDescent="0.3">
      <c r="A90" s="24" t="s">
        <v>186</v>
      </c>
      <c r="B90" s="63" t="s">
        <v>46</v>
      </c>
      <c r="C90" s="64"/>
      <c r="D90" s="65"/>
      <c r="E90" s="33" t="b">
        <v>0</v>
      </c>
      <c r="F90" s="33"/>
      <c r="G90" s="33" t="b">
        <v>0</v>
      </c>
      <c r="H90" s="5">
        <f>IF(G90,0,1)</f>
        <v>1</v>
      </c>
      <c r="I90" s="5">
        <f>IF(H90=0,0,IF(E90=TRUE,1,0))</f>
        <v>0</v>
      </c>
    </row>
    <row r="91" spans="1:13" ht="33" customHeight="1" x14ac:dyDescent="0.3">
      <c r="A91" s="24" t="s">
        <v>185</v>
      </c>
      <c r="B91" s="81" t="s">
        <v>47</v>
      </c>
      <c r="C91" s="82"/>
      <c r="D91" s="83"/>
      <c r="E91" s="33" t="b">
        <v>0</v>
      </c>
      <c r="F91" s="33"/>
      <c r="G91" s="33" t="b">
        <v>0</v>
      </c>
      <c r="H91" s="5">
        <f>IF(G91,0,3)</f>
        <v>3</v>
      </c>
      <c r="I91" s="5">
        <f>IF(H91=0,0,IF(E91=TRUE,3,0))</f>
        <v>0</v>
      </c>
    </row>
    <row r="92" spans="1:13" ht="33" customHeight="1" x14ac:dyDescent="0.3">
      <c r="A92" s="24" t="s">
        <v>184</v>
      </c>
      <c r="B92" s="63" t="s">
        <v>48</v>
      </c>
      <c r="C92" s="64"/>
      <c r="D92" s="65"/>
      <c r="E92" s="33" t="b">
        <v>0</v>
      </c>
      <c r="F92" s="33"/>
      <c r="G92" s="33" t="b">
        <v>0</v>
      </c>
      <c r="H92" s="5">
        <f>IF(G92,0,2)</f>
        <v>2</v>
      </c>
      <c r="I92" s="5">
        <f>IF(H92=0,0,IF(E92=TRUE,2,0))</f>
        <v>0</v>
      </c>
    </row>
    <row r="93" spans="1:13" ht="33" customHeight="1" thickBot="1" x14ac:dyDescent="0.35">
      <c r="A93" s="24" t="s">
        <v>183</v>
      </c>
      <c r="B93" s="63" t="s">
        <v>49</v>
      </c>
      <c r="C93" s="64"/>
      <c r="D93" s="65"/>
      <c r="E93" s="33" t="b">
        <v>0</v>
      </c>
      <c r="F93" s="33"/>
      <c r="G93" s="33" t="b">
        <v>0</v>
      </c>
      <c r="H93" s="50">
        <f>IF(G93,0,4)</f>
        <v>4</v>
      </c>
      <c r="I93" s="5">
        <f>IF(H93=0,0,IF(E93=TRUE,4,0))</f>
        <v>0</v>
      </c>
    </row>
    <row r="94" spans="1:13" ht="20.100000000000001" customHeight="1" thickBot="1" x14ac:dyDescent="0.35">
      <c r="A94" s="9"/>
      <c r="B94" s="75"/>
      <c r="C94" s="75"/>
      <c r="D94" s="84"/>
      <c r="E94" s="100" t="s">
        <v>18</v>
      </c>
      <c r="F94" s="100"/>
      <c r="G94" s="100"/>
      <c r="H94" s="6">
        <f>SUM(H86:H93)</f>
        <v>21</v>
      </c>
      <c r="I94" s="6">
        <f>SUM(I86:I93)</f>
        <v>0</v>
      </c>
    </row>
    <row r="95" spans="1:13" ht="24.9" customHeight="1" thickBot="1" x14ac:dyDescent="0.35">
      <c r="A95" s="7"/>
      <c r="B95" s="93" t="s">
        <v>50</v>
      </c>
      <c r="C95" s="93"/>
      <c r="D95" s="93"/>
      <c r="E95" s="93"/>
      <c r="F95" s="93"/>
      <c r="G95" s="93"/>
      <c r="H95" s="94"/>
      <c r="I95" s="16">
        <f>SUM(I94,I84)</f>
        <v>0</v>
      </c>
    </row>
    <row r="96" spans="1:13" ht="24.9" customHeight="1" thickBot="1" x14ac:dyDescent="0.35">
      <c r="A96" s="7"/>
      <c r="B96" s="93" t="s">
        <v>51</v>
      </c>
      <c r="C96" s="93"/>
      <c r="D96" s="93"/>
      <c r="E96" s="93"/>
      <c r="F96" s="93"/>
      <c r="G96" s="93"/>
      <c r="H96" s="94"/>
      <c r="I96" s="16">
        <f>SUM(H94,H84)</f>
        <v>26</v>
      </c>
    </row>
    <row r="97" spans="1:9" ht="9.9" customHeight="1" x14ac:dyDescent="0.3">
      <c r="A97" s="10"/>
      <c r="B97" s="11"/>
      <c r="C97" s="11"/>
      <c r="D97" s="11"/>
      <c r="E97" s="11"/>
      <c r="F97" s="11"/>
      <c r="G97" s="11"/>
      <c r="H97" s="15"/>
      <c r="I97" s="3"/>
    </row>
    <row r="98" spans="1:9" ht="20.100000000000001" customHeight="1" x14ac:dyDescent="0.3">
      <c r="A98" s="39" t="s">
        <v>52</v>
      </c>
      <c r="B98" s="77" t="s">
        <v>22</v>
      </c>
      <c r="C98" s="78"/>
      <c r="D98" s="78"/>
      <c r="E98" s="79"/>
      <c r="F98" s="79"/>
      <c r="G98" s="79"/>
      <c r="H98" s="79"/>
      <c r="I98" s="80"/>
    </row>
    <row r="99" spans="1:9" ht="29.1" customHeight="1" x14ac:dyDescent="0.3">
      <c r="A99" s="27">
        <v>10</v>
      </c>
      <c r="B99" s="90" t="s">
        <v>53</v>
      </c>
      <c r="C99" s="91"/>
      <c r="D99" s="92"/>
      <c r="E99" s="29" t="s">
        <v>11</v>
      </c>
      <c r="F99" s="29" t="s">
        <v>12</v>
      </c>
      <c r="G99" s="29" t="s">
        <v>13</v>
      </c>
      <c r="H99" s="19" t="s">
        <v>14</v>
      </c>
      <c r="I99" s="19" t="s">
        <v>3</v>
      </c>
    </row>
    <row r="100" spans="1:9" ht="33" customHeight="1" x14ac:dyDescent="0.3">
      <c r="A100" s="22" t="s">
        <v>54</v>
      </c>
      <c r="B100" s="63" t="s">
        <v>55</v>
      </c>
      <c r="C100" s="64"/>
      <c r="D100" s="65"/>
      <c r="E100" s="33" t="b">
        <v>0</v>
      </c>
      <c r="F100" s="33"/>
      <c r="G100" s="33" t="b">
        <v>0</v>
      </c>
      <c r="H100" s="5">
        <f>IF(G100,0,1)</f>
        <v>1</v>
      </c>
      <c r="I100" s="5">
        <f>IF(H100=0,0,IF(E100=TRUE,1,0))</f>
        <v>0</v>
      </c>
    </row>
    <row r="101" spans="1:9" ht="33" customHeight="1" thickBot="1" x14ac:dyDescent="0.35">
      <c r="A101" s="22" t="s">
        <v>56</v>
      </c>
      <c r="B101" s="81" t="s">
        <v>57</v>
      </c>
      <c r="C101" s="64"/>
      <c r="D101" s="65"/>
      <c r="E101" s="33" t="b">
        <v>0</v>
      </c>
      <c r="F101" s="33"/>
      <c r="G101" s="33" t="b">
        <v>0</v>
      </c>
      <c r="H101" s="5">
        <f>IF(G101,0,2)</f>
        <v>2</v>
      </c>
      <c r="I101" s="5">
        <f>IF(H101=0,0,IF(E101=TRUE,2,0))</f>
        <v>0</v>
      </c>
    </row>
    <row r="102" spans="1:9" ht="20.100000000000001" customHeight="1" thickBot="1" x14ac:dyDescent="0.35">
      <c r="A102" s="4"/>
      <c r="B102" s="64"/>
      <c r="C102" s="64"/>
      <c r="D102" s="112"/>
      <c r="E102" s="100" t="s">
        <v>18</v>
      </c>
      <c r="F102" s="100"/>
      <c r="G102" s="100"/>
      <c r="H102" s="6">
        <f>SUM(H100:H101)</f>
        <v>3</v>
      </c>
      <c r="I102" s="6">
        <f>SUM(I100:I101)</f>
        <v>0</v>
      </c>
    </row>
    <row r="103" spans="1:9" ht="29.1" customHeight="1" x14ac:dyDescent="0.3">
      <c r="A103" s="27">
        <v>11</v>
      </c>
      <c r="B103" s="90" t="s">
        <v>58</v>
      </c>
      <c r="C103" s="91"/>
      <c r="D103" s="92"/>
      <c r="E103" s="29" t="s">
        <v>11</v>
      </c>
      <c r="F103" s="29" t="s">
        <v>12</v>
      </c>
      <c r="G103" s="29" t="s">
        <v>13</v>
      </c>
      <c r="H103" s="19" t="s">
        <v>14</v>
      </c>
      <c r="I103" s="19" t="s">
        <v>3</v>
      </c>
    </row>
    <row r="104" spans="1:9" ht="33" customHeight="1" x14ac:dyDescent="0.3">
      <c r="A104" s="24" t="s">
        <v>59</v>
      </c>
      <c r="B104" s="63" t="s">
        <v>60</v>
      </c>
      <c r="C104" s="64"/>
      <c r="D104" s="65"/>
      <c r="E104" s="33" t="b">
        <v>0</v>
      </c>
      <c r="F104" s="33"/>
      <c r="G104" s="33" t="b">
        <v>0</v>
      </c>
      <c r="H104" s="5">
        <f>IF(G104,0,2)</f>
        <v>2</v>
      </c>
      <c r="I104" s="5">
        <f>IF(H104=0,0,IF(E104=TRUE,2,0))</f>
        <v>0</v>
      </c>
    </row>
    <row r="105" spans="1:9" ht="33" customHeight="1" x14ac:dyDescent="0.3">
      <c r="A105" s="24" t="s">
        <v>61</v>
      </c>
      <c r="B105" s="63" t="s">
        <v>62</v>
      </c>
      <c r="C105" s="64"/>
      <c r="D105" s="65"/>
      <c r="E105" s="33" t="b">
        <v>0</v>
      </c>
      <c r="F105" s="33"/>
      <c r="G105" s="33" t="b">
        <v>0</v>
      </c>
      <c r="H105" s="5">
        <f>IF(G105,0,1)</f>
        <v>1</v>
      </c>
      <c r="I105" s="5">
        <f>IF(H105=0,0,IF(E105=TRUE,1,0))</f>
        <v>0</v>
      </c>
    </row>
    <row r="106" spans="1:9" ht="33" customHeight="1" thickBot="1" x14ac:dyDescent="0.35">
      <c r="A106" s="24" t="s">
        <v>63</v>
      </c>
      <c r="B106" s="63" t="s">
        <v>64</v>
      </c>
      <c r="C106" s="64"/>
      <c r="D106" s="65"/>
      <c r="E106" s="33" t="b">
        <v>0</v>
      </c>
      <c r="F106" s="33"/>
      <c r="G106" s="33" t="b">
        <v>0</v>
      </c>
      <c r="H106" s="5">
        <f>IF(G106,0,3)</f>
        <v>3</v>
      </c>
      <c r="I106" s="5">
        <f>IF(H106=0,0,IF(E106=TRUE,3,0))</f>
        <v>0</v>
      </c>
    </row>
    <row r="107" spans="1:9" ht="20.100000000000001" customHeight="1" thickBot="1" x14ac:dyDescent="0.35">
      <c r="A107" s="9"/>
      <c r="B107" s="75"/>
      <c r="C107" s="75"/>
      <c r="D107" s="84"/>
      <c r="E107" s="100" t="s">
        <v>18</v>
      </c>
      <c r="F107" s="100"/>
      <c r="G107" s="100"/>
      <c r="H107" s="6">
        <f>SUM(H104:H106)</f>
        <v>6</v>
      </c>
      <c r="I107" s="6">
        <f>SUM(I104:I106)</f>
        <v>0</v>
      </c>
    </row>
    <row r="108" spans="1:9" ht="29.1" customHeight="1" x14ac:dyDescent="0.3">
      <c r="A108" s="27">
        <v>12</v>
      </c>
      <c r="B108" s="90" t="s">
        <v>65</v>
      </c>
      <c r="C108" s="91"/>
      <c r="D108" s="92"/>
      <c r="E108" s="29" t="s">
        <v>11</v>
      </c>
      <c r="F108" s="29" t="s">
        <v>12</v>
      </c>
      <c r="G108" s="29" t="s">
        <v>13</v>
      </c>
      <c r="H108" s="19" t="s">
        <v>14</v>
      </c>
      <c r="I108" s="19" t="s">
        <v>3</v>
      </c>
    </row>
    <row r="109" spans="1:9" ht="33" customHeight="1" x14ac:dyDescent="0.3">
      <c r="A109" s="22" t="s">
        <v>66</v>
      </c>
      <c r="B109" s="63" t="s">
        <v>145</v>
      </c>
      <c r="C109" s="64"/>
      <c r="D109" s="65"/>
      <c r="E109" s="33" t="b">
        <v>0</v>
      </c>
      <c r="F109" s="33"/>
      <c r="G109" s="33" t="b">
        <v>0</v>
      </c>
      <c r="H109" s="5">
        <f>IF(G109,0,1)</f>
        <v>1</v>
      </c>
      <c r="I109" s="5">
        <f>IF(H109=0,0,IF(E109=TRUE,1,0))</f>
        <v>0</v>
      </c>
    </row>
    <row r="110" spans="1:9" ht="33" customHeight="1" thickBot="1" x14ac:dyDescent="0.35">
      <c r="A110" s="22" t="s">
        <v>67</v>
      </c>
      <c r="B110" s="63" t="s">
        <v>131</v>
      </c>
      <c r="C110" s="64"/>
      <c r="D110" s="65"/>
      <c r="E110" s="33" t="b">
        <v>0</v>
      </c>
      <c r="F110" s="33"/>
      <c r="G110" s="33" t="b">
        <v>0</v>
      </c>
      <c r="H110" s="5">
        <f>IF(G110,0,1)</f>
        <v>1</v>
      </c>
      <c r="I110" s="5">
        <f>IF(H110=0,0,IF(E110=TRUE,1,0))</f>
        <v>0</v>
      </c>
    </row>
    <row r="111" spans="1:9" ht="20.100000000000001" customHeight="1" thickBot="1" x14ac:dyDescent="0.35">
      <c r="A111" s="9"/>
      <c r="B111" s="75"/>
      <c r="C111" s="75"/>
      <c r="D111" s="84"/>
      <c r="E111" s="100" t="s">
        <v>18</v>
      </c>
      <c r="F111" s="100"/>
      <c r="G111" s="100"/>
      <c r="H111" s="6">
        <f>SUM(H109:H110)</f>
        <v>2</v>
      </c>
      <c r="I111" s="6">
        <f>SUM(I109:I110)</f>
        <v>0</v>
      </c>
    </row>
    <row r="112" spans="1:9" ht="24.9" customHeight="1" thickBot="1" x14ac:dyDescent="0.35">
      <c r="A112" s="7"/>
      <c r="B112" s="93" t="s">
        <v>68</v>
      </c>
      <c r="C112" s="93"/>
      <c r="D112" s="93"/>
      <c r="E112" s="93"/>
      <c r="F112" s="93"/>
      <c r="G112" s="93"/>
      <c r="H112" s="94"/>
      <c r="I112" s="16">
        <f>SUM(I111,I107,I102)</f>
        <v>0</v>
      </c>
    </row>
    <row r="113" spans="1:9" ht="24.9" customHeight="1" thickBot="1" x14ac:dyDescent="0.35">
      <c r="A113" s="7"/>
      <c r="B113" s="93" t="s">
        <v>69</v>
      </c>
      <c r="C113" s="93"/>
      <c r="D113" s="93"/>
      <c r="E113" s="93"/>
      <c r="F113" s="93"/>
      <c r="G113" s="93"/>
      <c r="H113" s="94"/>
      <c r="I113" s="16">
        <f>SUM(H111,H107,H102)</f>
        <v>11</v>
      </c>
    </row>
    <row r="114" spans="1:9" ht="9.9" customHeight="1" x14ac:dyDescent="0.3">
      <c r="A114" s="7"/>
      <c r="B114" s="13"/>
      <c r="C114" s="13"/>
      <c r="D114" s="13"/>
      <c r="E114" s="13"/>
      <c r="F114" s="13"/>
      <c r="G114" s="13"/>
      <c r="I114" s="8"/>
    </row>
    <row r="115" spans="1:9" ht="20.100000000000001" customHeight="1" x14ac:dyDescent="0.3">
      <c r="A115" s="39" t="s">
        <v>70</v>
      </c>
      <c r="B115" s="77" t="s">
        <v>71</v>
      </c>
      <c r="C115" s="78"/>
      <c r="D115" s="78"/>
      <c r="E115" s="79"/>
      <c r="F115" s="79"/>
      <c r="G115" s="79"/>
      <c r="H115" s="79"/>
      <c r="I115" s="80"/>
    </row>
    <row r="116" spans="1:9" ht="29.1" customHeight="1" x14ac:dyDescent="0.3">
      <c r="A116" s="27">
        <v>13</v>
      </c>
      <c r="B116" s="90" t="s">
        <v>72</v>
      </c>
      <c r="C116" s="91"/>
      <c r="D116" s="92"/>
      <c r="E116" s="29" t="s">
        <v>11</v>
      </c>
      <c r="F116" s="29" t="s">
        <v>12</v>
      </c>
      <c r="G116" s="29" t="s">
        <v>13</v>
      </c>
      <c r="H116" s="19" t="s">
        <v>14</v>
      </c>
      <c r="I116" s="19" t="s">
        <v>3</v>
      </c>
    </row>
    <row r="117" spans="1:9" ht="45.9" customHeight="1" x14ac:dyDescent="0.3">
      <c r="A117" s="22" t="s">
        <v>73</v>
      </c>
      <c r="B117" s="107" t="s">
        <v>254</v>
      </c>
      <c r="C117" s="108"/>
      <c r="D117" s="108"/>
      <c r="E117" s="33" t="b">
        <v>0</v>
      </c>
      <c r="F117" s="33"/>
      <c r="G117" s="33" t="b">
        <v>0</v>
      </c>
      <c r="H117" s="51">
        <f>IF(G117,0,4)</f>
        <v>4</v>
      </c>
      <c r="I117" s="5">
        <f>IF(H117=0,0,IF(E117=TRUE,4,0))</f>
        <v>0</v>
      </c>
    </row>
    <row r="118" spans="1:9" ht="33" customHeight="1" x14ac:dyDescent="0.3">
      <c r="A118" s="22" t="s">
        <v>74</v>
      </c>
      <c r="B118" s="63" t="s">
        <v>132</v>
      </c>
      <c r="C118" s="64"/>
      <c r="D118" s="65"/>
      <c r="E118" s="33" t="b">
        <v>0</v>
      </c>
      <c r="F118" s="33"/>
      <c r="G118" s="33" t="b">
        <v>0</v>
      </c>
      <c r="H118" s="5">
        <f>IF(G118,0,2)</f>
        <v>2</v>
      </c>
      <c r="I118" s="5">
        <f>IF(H118=0,0,IF(E118=TRUE,2,0))</f>
        <v>0</v>
      </c>
    </row>
    <row r="119" spans="1:9" ht="33" customHeight="1" x14ac:dyDescent="0.3">
      <c r="A119" s="22" t="s">
        <v>75</v>
      </c>
      <c r="B119" s="81" t="s">
        <v>144</v>
      </c>
      <c r="C119" s="82"/>
      <c r="D119" s="83"/>
      <c r="E119" s="44" t="b">
        <v>0</v>
      </c>
      <c r="F119" s="44"/>
      <c r="G119" s="44" t="b">
        <v>0</v>
      </c>
      <c r="H119" s="5">
        <f>IF(G119,0,2)</f>
        <v>2</v>
      </c>
      <c r="I119" s="5">
        <f>IF(H119=0,0,IF(E119=TRUE,2,0))</f>
        <v>0</v>
      </c>
    </row>
    <row r="120" spans="1:9" ht="33" customHeight="1" x14ac:dyDescent="0.3">
      <c r="A120" s="22" t="s">
        <v>76</v>
      </c>
      <c r="B120" s="107" t="s">
        <v>255</v>
      </c>
      <c r="C120" s="108"/>
      <c r="D120" s="108"/>
      <c r="E120" s="33" t="b">
        <v>0</v>
      </c>
      <c r="F120" s="33"/>
      <c r="G120" s="33" t="b">
        <v>0</v>
      </c>
      <c r="H120" s="5">
        <f>IF(G120,0,3)</f>
        <v>3</v>
      </c>
      <c r="I120" s="5">
        <f>IF(H120=0,0,IF(E120=TRUE,3,0))</f>
        <v>0</v>
      </c>
    </row>
    <row r="121" spans="1:9" ht="33" customHeight="1" x14ac:dyDescent="0.3">
      <c r="A121" s="22" t="s">
        <v>77</v>
      </c>
      <c r="B121" s="109" t="s">
        <v>243</v>
      </c>
      <c r="C121" s="110"/>
      <c r="D121" s="111"/>
      <c r="E121" s="55" t="b">
        <v>0</v>
      </c>
      <c r="F121" s="55"/>
      <c r="G121" s="55" t="b">
        <v>0</v>
      </c>
      <c r="H121" s="45">
        <f>IF(G121,0,2)</f>
        <v>2</v>
      </c>
      <c r="I121" s="45">
        <f>IF(H121=0,0,IF(E121=TRUE,2,0))</f>
        <v>0</v>
      </c>
    </row>
    <row r="122" spans="1:9" ht="33" customHeight="1" x14ac:dyDescent="0.3">
      <c r="A122" s="22" t="s">
        <v>79</v>
      </c>
      <c r="B122" s="63" t="s">
        <v>78</v>
      </c>
      <c r="C122" s="64"/>
      <c r="D122" s="65"/>
      <c r="E122" s="33" t="b">
        <v>0</v>
      </c>
      <c r="F122" s="33"/>
      <c r="G122" s="33" t="b">
        <v>0</v>
      </c>
      <c r="H122" s="5">
        <f t="shared" ref="H122:H135" si="0">IF(G122,0,1)</f>
        <v>1</v>
      </c>
      <c r="I122" s="5">
        <f t="shared" ref="I122:I135" si="1">IF(H122=0,0,IF(E122=TRUE,1,0))</f>
        <v>0</v>
      </c>
    </row>
    <row r="123" spans="1:9" ht="33" customHeight="1" x14ac:dyDescent="0.3">
      <c r="A123" s="22" t="s">
        <v>81</v>
      </c>
      <c r="B123" s="63" t="s">
        <v>80</v>
      </c>
      <c r="C123" s="64"/>
      <c r="D123" s="65"/>
      <c r="E123" s="33" t="b">
        <v>0</v>
      </c>
      <c r="F123" s="33"/>
      <c r="G123" s="33" t="b">
        <v>0</v>
      </c>
      <c r="H123" s="5">
        <f t="shared" si="0"/>
        <v>1</v>
      </c>
      <c r="I123" s="5">
        <f t="shared" si="1"/>
        <v>0</v>
      </c>
    </row>
    <row r="124" spans="1:9" ht="33" customHeight="1" x14ac:dyDescent="0.3">
      <c r="A124" s="22" t="s">
        <v>83</v>
      </c>
      <c r="B124" s="63" t="s">
        <v>82</v>
      </c>
      <c r="C124" s="64"/>
      <c r="D124" s="65"/>
      <c r="E124" s="33" t="b">
        <v>0</v>
      </c>
      <c r="F124" s="33"/>
      <c r="G124" s="33" t="b">
        <v>0</v>
      </c>
      <c r="H124" s="5">
        <f t="shared" si="0"/>
        <v>1</v>
      </c>
      <c r="I124" s="5">
        <f t="shared" si="1"/>
        <v>0</v>
      </c>
    </row>
    <row r="125" spans="1:9" ht="33" customHeight="1" x14ac:dyDescent="0.3">
      <c r="A125" s="22" t="s">
        <v>84</v>
      </c>
      <c r="B125" s="81" t="s">
        <v>138</v>
      </c>
      <c r="C125" s="82"/>
      <c r="D125" s="83"/>
      <c r="E125" s="33" t="b">
        <v>0</v>
      </c>
      <c r="F125" s="33"/>
      <c r="G125" s="33" t="b">
        <v>0</v>
      </c>
      <c r="H125" s="5">
        <f t="shared" si="0"/>
        <v>1</v>
      </c>
      <c r="I125" s="5">
        <f t="shared" si="1"/>
        <v>0</v>
      </c>
    </row>
    <row r="126" spans="1:9" ht="33" customHeight="1" x14ac:dyDescent="0.3">
      <c r="A126" s="22" t="s">
        <v>86</v>
      </c>
      <c r="B126" s="63" t="s">
        <v>85</v>
      </c>
      <c r="C126" s="64"/>
      <c r="D126" s="65"/>
      <c r="E126" s="33" t="b">
        <v>0</v>
      </c>
      <c r="F126" s="33"/>
      <c r="G126" s="33" t="b">
        <v>0</v>
      </c>
      <c r="H126" s="5">
        <f t="shared" si="0"/>
        <v>1</v>
      </c>
      <c r="I126" s="5">
        <f t="shared" si="1"/>
        <v>0</v>
      </c>
    </row>
    <row r="127" spans="1:9" ht="33" customHeight="1" x14ac:dyDescent="0.3">
      <c r="A127" s="22" t="s">
        <v>88</v>
      </c>
      <c r="B127" s="81" t="s">
        <v>87</v>
      </c>
      <c r="C127" s="82"/>
      <c r="D127" s="83"/>
      <c r="E127" s="33" t="b">
        <v>0</v>
      </c>
      <c r="F127" s="33"/>
      <c r="G127" s="33" t="b">
        <v>0</v>
      </c>
      <c r="H127" s="5">
        <f t="shared" si="0"/>
        <v>1</v>
      </c>
      <c r="I127" s="5">
        <f t="shared" si="1"/>
        <v>0</v>
      </c>
    </row>
    <row r="128" spans="1:9" ht="33" customHeight="1" x14ac:dyDescent="0.3">
      <c r="A128" s="22" t="s">
        <v>90</v>
      </c>
      <c r="B128" s="63" t="s">
        <v>89</v>
      </c>
      <c r="C128" s="64"/>
      <c r="D128" s="65"/>
      <c r="E128" s="33" t="b">
        <v>0</v>
      </c>
      <c r="F128" s="33"/>
      <c r="G128" s="33" t="b">
        <v>0</v>
      </c>
      <c r="H128" s="5">
        <f t="shared" si="0"/>
        <v>1</v>
      </c>
      <c r="I128" s="5">
        <f t="shared" si="1"/>
        <v>0</v>
      </c>
    </row>
    <row r="129" spans="1:9" ht="33" customHeight="1" x14ac:dyDescent="0.3">
      <c r="A129" s="22" t="s">
        <v>92</v>
      </c>
      <c r="B129" s="63" t="s">
        <v>91</v>
      </c>
      <c r="C129" s="64"/>
      <c r="D129" s="65"/>
      <c r="E129" s="33" t="b">
        <v>0</v>
      </c>
      <c r="F129" s="33"/>
      <c r="G129" s="33" t="b">
        <v>0</v>
      </c>
      <c r="H129" s="5">
        <f t="shared" si="0"/>
        <v>1</v>
      </c>
      <c r="I129" s="5">
        <f t="shared" si="1"/>
        <v>0</v>
      </c>
    </row>
    <row r="130" spans="1:9" ht="33" customHeight="1" x14ac:dyDescent="0.3">
      <c r="A130" s="22" t="s">
        <v>93</v>
      </c>
      <c r="B130" s="63" t="s">
        <v>133</v>
      </c>
      <c r="C130" s="64"/>
      <c r="D130" s="65"/>
      <c r="E130" s="33" t="b">
        <v>0</v>
      </c>
      <c r="F130" s="33"/>
      <c r="G130" s="33" t="b">
        <v>0</v>
      </c>
      <c r="H130" s="5">
        <f t="shared" si="0"/>
        <v>1</v>
      </c>
      <c r="I130" s="5">
        <f t="shared" si="1"/>
        <v>0</v>
      </c>
    </row>
    <row r="131" spans="1:9" ht="33" customHeight="1" x14ac:dyDescent="0.3">
      <c r="A131" s="22" t="s">
        <v>95</v>
      </c>
      <c r="B131" s="63" t="s">
        <v>94</v>
      </c>
      <c r="C131" s="64"/>
      <c r="D131" s="65"/>
      <c r="E131" s="33" t="b">
        <v>0</v>
      </c>
      <c r="F131" s="33"/>
      <c r="G131" s="33" t="b">
        <v>0</v>
      </c>
      <c r="H131" s="5">
        <f t="shared" si="0"/>
        <v>1</v>
      </c>
      <c r="I131" s="5">
        <f t="shared" si="1"/>
        <v>0</v>
      </c>
    </row>
    <row r="132" spans="1:9" ht="33" customHeight="1" x14ac:dyDescent="0.3">
      <c r="A132" s="22" t="s">
        <v>97</v>
      </c>
      <c r="B132" s="63" t="s">
        <v>96</v>
      </c>
      <c r="C132" s="64"/>
      <c r="D132" s="65"/>
      <c r="E132" s="33" t="b">
        <v>0</v>
      </c>
      <c r="F132" s="33"/>
      <c r="G132" s="33" t="b">
        <v>0</v>
      </c>
      <c r="H132" s="5">
        <f t="shared" si="0"/>
        <v>1</v>
      </c>
      <c r="I132" s="5">
        <f t="shared" si="1"/>
        <v>0</v>
      </c>
    </row>
    <row r="133" spans="1:9" ht="33" customHeight="1" x14ac:dyDescent="0.3">
      <c r="A133" s="22" t="s">
        <v>99</v>
      </c>
      <c r="B133" s="63" t="s">
        <v>98</v>
      </c>
      <c r="C133" s="64"/>
      <c r="D133" s="65"/>
      <c r="E133" s="33" t="b">
        <v>0</v>
      </c>
      <c r="F133" s="33"/>
      <c r="G133" s="33" t="b">
        <v>0</v>
      </c>
      <c r="H133" s="5">
        <f t="shared" si="0"/>
        <v>1</v>
      </c>
      <c r="I133" s="5">
        <f t="shared" si="1"/>
        <v>0</v>
      </c>
    </row>
    <row r="134" spans="1:9" ht="33" customHeight="1" x14ac:dyDescent="0.3">
      <c r="A134" s="22" t="s">
        <v>100</v>
      </c>
      <c r="B134" s="87" t="s">
        <v>256</v>
      </c>
      <c r="C134" s="88"/>
      <c r="D134" s="89"/>
      <c r="E134" s="55" t="b">
        <v>0</v>
      </c>
      <c r="F134" s="55"/>
      <c r="G134" s="55" t="b">
        <v>0</v>
      </c>
      <c r="H134" s="45">
        <f t="shared" si="0"/>
        <v>1</v>
      </c>
      <c r="I134" s="45">
        <f t="shared" si="1"/>
        <v>0</v>
      </c>
    </row>
    <row r="135" spans="1:9" ht="33" customHeight="1" thickBot="1" x14ac:dyDescent="0.35">
      <c r="A135" s="22" t="s">
        <v>143</v>
      </c>
      <c r="B135" s="63" t="s">
        <v>163</v>
      </c>
      <c r="C135" s="64"/>
      <c r="D135" s="65"/>
      <c r="E135" s="33" t="b">
        <v>0</v>
      </c>
      <c r="F135" s="33"/>
      <c r="G135" s="33" t="b">
        <v>0</v>
      </c>
      <c r="H135" s="5">
        <f t="shared" si="0"/>
        <v>1</v>
      </c>
      <c r="I135" s="5">
        <f t="shared" si="1"/>
        <v>0</v>
      </c>
    </row>
    <row r="136" spans="1:9" ht="20.100000000000001" customHeight="1" thickBot="1" x14ac:dyDescent="0.35">
      <c r="A136" s="9"/>
      <c r="B136" s="85"/>
      <c r="C136" s="85"/>
      <c r="D136" s="86"/>
      <c r="E136" s="100" t="s">
        <v>18</v>
      </c>
      <c r="F136" s="100"/>
      <c r="G136" s="100"/>
      <c r="H136" s="6">
        <f>SUM(H117:H135)</f>
        <v>27</v>
      </c>
      <c r="I136" s="6">
        <f>SUM(I117:I135)</f>
        <v>0</v>
      </c>
    </row>
    <row r="137" spans="1:9" ht="29.1" customHeight="1" x14ac:dyDescent="0.3">
      <c r="A137" s="27">
        <v>14</v>
      </c>
      <c r="B137" s="90" t="s">
        <v>101</v>
      </c>
      <c r="C137" s="91"/>
      <c r="D137" s="92"/>
      <c r="E137" s="29" t="s">
        <v>11</v>
      </c>
      <c r="F137" s="29" t="s">
        <v>12</v>
      </c>
      <c r="G137" s="29" t="s">
        <v>13</v>
      </c>
      <c r="H137" s="19" t="s">
        <v>14</v>
      </c>
      <c r="I137" s="19" t="s">
        <v>3</v>
      </c>
    </row>
    <row r="138" spans="1:9" ht="33" customHeight="1" x14ac:dyDescent="0.3">
      <c r="A138" s="22" t="s">
        <v>102</v>
      </c>
      <c r="B138" s="63" t="s">
        <v>134</v>
      </c>
      <c r="C138" s="64"/>
      <c r="D138" s="65"/>
      <c r="E138" s="33" t="b">
        <v>0</v>
      </c>
      <c r="F138" s="33"/>
      <c r="G138" s="33" t="b">
        <v>0</v>
      </c>
      <c r="H138" s="5">
        <f>IF(G138,0,2)</f>
        <v>2</v>
      </c>
      <c r="I138" s="5">
        <f>IF(H138=0,0,IF(E138=TRUE,2,0))</f>
        <v>0</v>
      </c>
    </row>
    <row r="139" spans="1:9" ht="33" customHeight="1" x14ac:dyDescent="0.3">
      <c r="A139" s="22" t="s">
        <v>103</v>
      </c>
      <c r="B139" s="81" t="s">
        <v>104</v>
      </c>
      <c r="C139" s="82"/>
      <c r="D139" s="83"/>
      <c r="E139" s="33" t="b">
        <v>0</v>
      </c>
      <c r="F139" s="33"/>
      <c r="G139" s="33" t="b">
        <v>0</v>
      </c>
      <c r="H139" s="5">
        <f>IF(G139,0,1)</f>
        <v>1</v>
      </c>
      <c r="I139" s="5">
        <f>IF(H139=0,0,IF(E139=TRUE,1,0))</f>
        <v>0</v>
      </c>
    </row>
    <row r="140" spans="1:9" ht="33" customHeight="1" thickBot="1" x14ac:dyDescent="0.35">
      <c r="A140" s="22" t="s">
        <v>105</v>
      </c>
      <c r="B140" s="81" t="s">
        <v>135</v>
      </c>
      <c r="C140" s="82"/>
      <c r="D140" s="83"/>
      <c r="E140" s="33" t="b">
        <v>0</v>
      </c>
      <c r="F140" s="33"/>
      <c r="G140" s="33" t="b">
        <v>0</v>
      </c>
      <c r="H140" s="5">
        <f>IF(G140,0,3)</f>
        <v>3</v>
      </c>
      <c r="I140" s="5">
        <f>IF(H140=0,0,IF(E140=TRUE,3,0))</f>
        <v>0</v>
      </c>
    </row>
    <row r="141" spans="1:9" ht="20.100000000000001" customHeight="1" thickBot="1" x14ac:dyDescent="0.35">
      <c r="A141" s="9"/>
      <c r="B141" s="75"/>
      <c r="C141" s="75"/>
      <c r="D141" s="84"/>
      <c r="E141" s="100" t="s">
        <v>18</v>
      </c>
      <c r="F141" s="100"/>
      <c r="G141" s="100"/>
      <c r="H141" s="6">
        <f>SUM(H138:H140)</f>
        <v>6</v>
      </c>
      <c r="I141" s="6">
        <f>SUM(I138:I140)</f>
        <v>0</v>
      </c>
    </row>
    <row r="142" spans="1:9" ht="24.9" customHeight="1" thickBot="1" x14ac:dyDescent="0.35">
      <c r="A142" s="7"/>
      <c r="B142" s="93" t="s">
        <v>106</v>
      </c>
      <c r="C142" s="93"/>
      <c r="D142" s="93"/>
      <c r="E142" s="93"/>
      <c r="F142" s="93"/>
      <c r="G142" s="93"/>
      <c r="H142" s="94"/>
      <c r="I142" s="31">
        <f>SUM(I141,I136)</f>
        <v>0</v>
      </c>
    </row>
    <row r="143" spans="1:9" ht="24.9" customHeight="1" thickBot="1" x14ac:dyDescent="0.35">
      <c r="A143" s="7"/>
      <c r="B143" s="93" t="s">
        <v>107</v>
      </c>
      <c r="C143" s="93"/>
      <c r="D143" s="93"/>
      <c r="E143" s="93"/>
      <c r="F143" s="93"/>
      <c r="G143" s="93"/>
      <c r="H143" s="94"/>
      <c r="I143" s="16">
        <f>SUM(H141,H136)</f>
        <v>33</v>
      </c>
    </row>
    <row r="144" spans="1:9" ht="9.9" customHeight="1" x14ac:dyDescent="0.3">
      <c r="A144" s="10"/>
      <c r="B144" s="11"/>
      <c r="C144" s="11"/>
      <c r="D144" s="11"/>
      <c r="E144" s="11"/>
      <c r="F144" s="11"/>
      <c r="G144" s="11"/>
      <c r="H144" s="15"/>
      <c r="I144" s="3"/>
    </row>
    <row r="145" spans="1:9" ht="20.100000000000001" customHeight="1" x14ac:dyDescent="0.3">
      <c r="A145" s="39" t="s">
        <v>108</v>
      </c>
      <c r="B145" s="77" t="s">
        <v>112</v>
      </c>
      <c r="C145" s="78"/>
      <c r="D145" s="78"/>
      <c r="E145" s="79"/>
      <c r="F145" s="79"/>
      <c r="G145" s="79"/>
      <c r="H145" s="79"/>
      <c r="I145" s="80"/>
    </row>
    <row r="146" spans="1:9" ht="29.1" customHeight="1" x14ac:dyDescent="0.3">
      <c r="A146" s="27">
        <v>15</v>
      </c>
      <c r="B146" s="90" t="s">
        <v>24</v>
      </c>
      <c r="C146" s="91"/>
      <c r="D146" s="92"/>
      <c r="E146" s="29" t="s">
        <v>11</v>
      </c>
      <c r="F146" s="29" t="s">
        <v>12</v>
      </c>
      <c r="G146" s="29" t="s">
        <v>13</v>
      </c>
      <c r="H146" s="19" t="s">
        <v>14</v>
      </c>
      <c r="I146" s="19" t="s">
        <v>3</v>
      </c>
    </row>
    <row r="147" spans="1:9" ht="33" customHeight="1" x14ac:dyDescent="0.3">
      <c r="A147" s="22" t="s">
        <v>109</v>
      </c>
      <c r="B147" s="63" t="s">
        <v>247</v>
      </c>
      <c r="C147" s="64"/>
      <c r="D147" s="65"/>
      <c r="E147" s="33" t="b">
        <v>0</v>
      </c>
      <c r="F147" s="33"/>
      <c r="G147" s="33" t="b">
        <v>0</v>
      </c>
      <c r="H147" s="5">
        <f t="shared" ref="H147:H152" si="2">IF(G147,0,2)</f>
        <v>2</v>
      </c>
      <c r="I147" s="5">
        <f>IF(H147=0,0,IF(E147=TRUE,2,0))</f>
        <v>0</v>
      </c>
    </row>
    <row r="148" spans="1:9" ht="33" customHeight="1" x14ac:dyDescent="0.3">
      <c r="A148" s="22" t="s">
        <v>122</v>
      </c>
      <c r="B148" s="63" t="s">
        <v>246</v>
      </c>
      <c r="C148" s="64"/>
      <c r="D148" s="65"/>
      <c r="E148" s="33" t="b">
        <v>0</v>
      </c>
      <c r="F148" s="33"/>
      <c r="G148" s="33" t="b">
        <v>0</v>
      </c>
      <c r="H148" s="5">
        <f t="shared" si="2"/>
        <v>2</v>
      </c>
      <c r="I148" s="5">
        <f>IF(H148=0,0,IF(E148=TRUE,2,0))</f>
        <v>0</v>
      </c>
    </row>
    <row r="149" spans="1:9" ht="33" customHeight="1" x14ac:dyDescent="0.3">
      <c r="A149" s="22" t="s">
        <v>123</v>
      </c>
      <c r="B149" s="63" t="s">
        <v>114</v>
      </c>
      <c r="C149" s="64"/>
      <c r="D149" s="65"/>
      <c r="E149" s="33" t="b">
        <v>0</v>
      </c>
      <c r="F149" s="33"/>
      <c r="G149" s="33" t="b">
        <v>0</v>
      </c>
      <c r="H149" s="5">
        <f t="shared" si="2"/>
        <v>2</v>
      </c>
      <c r="I149" s="5">
        <f>IF(H149=0,0,IF(E149=TRUE,2,0))</f>
        <v>0</v>
      </c>
    </row>
    <row r="150" spans="1:9" ht="33" customHeight="1" x14ac:dyDescent="0.3">
      <c r="A150" s="22" t="s">
        <v>124</v>
      </c>
      <c r="B150" s="63" t="s">
        <v>128</v>
      </c>
      <c r="C150" s="64"/>
      <c r="D150" s="65"/>
      <c r="E150" s="33" t="b">
        <v>0</v>
      </c>
      <c r="F150" s="33"/>
      <c r="G150" s="33" t="b">
        <v>0</v>
      </c>
      <c r="H150" s="5">
        <f t="shared" si="2"/>
        <v>2</v>
      </c>
      <c r="I150" s="5">
        <f t="shared" ref="I150:I152" si="3">IF(H150=0,0,IF(E150=TRUE,2,0))</f>
        <v>0</v>
      </c>
    </row>
    <row r="151" spans="1:9" ht="33" customHeight="1" x14ac:dyDescent="0.3">
      <c r="A151" s="22" t="s">
        <v>125</v>
      </c>
      <c r="B151" s="63" t="s">
        <v>115</v>
      </c>
      <c r="C151" s="64"/>
      <c r="D151" s="65"/>
      <c r="E151" s="33" t="b">
        <v>0</v>
      </c>
      <c r="F151" s="33"/>
      <c r="G151" s="33" t="b">
        <v>0</v>
      </c>
      <c r="H151" s="5">
        <f t="shared" si="2"/>
        <v>2</v>
      </c>
      <c r="I151" s="5">
        <f t="shared" si="3"/>
        <v>0</v>
      </c>
    </row>
    <row r="152" spans="1:9" ht="33" customHeight="1" x14ac:dyDescent="0.3">
      <c r="A152" s="22" t="s">
        <v>126</v>
      </c>
      <c r="B152" s="63" t="s">
        <v>116</v>
      </c>
      <c r="C152" s="64"/>
      <c r="D152" s="65"/>
      <c r="E152" s="33" t="b">
        <v>0</v>
      </c>
      <c r="F152" s="33"/>
      <c r="G152" s="33" t="b">
        <v>0</v>
      </c>
      <c r="H152" s="5">
        <f t="shared" si="2"/>
        <v>2</v>
      </c>
      <c r="I152" s="5">
        <f t="shared" si="3"/>
        <v>0</v>
      </c>
    </row>
    <row r="153" spans="1:9" ht="33" customHeight="1" x14ac:dyDescent="0.3">
      <c r="A153" s="22" t="s">
        <v>127</v>
      </c>
      <c r="B153" s="63" t="s">
        <v>154</v>
      </c>
      <c r="C153" s="64"/>
      <c r="D153" s="65"/>
      <c r="E153" s="33" t="b">
        <v>0</v>
      </c>
      <c r="F153" s="33"/>
      <c r="G153" s="33" t="b">
        <v>0</v>
      </c>
      <c r="H153" s="5">
        <f>IF(G153,0,3)</f>
        <v>3</v>
      </c>
      <c r="I153" s="5">
        <f>IF(H153=0,0,IF(E153=TRUE,3,0))</f>
        <v>0</v>
      </c>
    </row>
    <row r="154" spans="1:9" ht="33" customHeight="1" thickBot="1" x14ac:dyDescent="0.35">
      <c r="A154" s="22" t="s">
        <v>139</v>
      </c>
      <c r="B154" s="63" t="s">
        <v>155</v>
      </c>
      <c r="C154" s="64"/>
      <c r="D154" s="65"/>
      <c r="E154" s="33" t="b">
        <v>0</v>
      </c>
      <c r="F154" s="33"/>
      <c r="G154" s="33" t="b">
        <v>0</v>
      </c>
      <c r="H154" s="5">
        <f>IF(G154,0,3)</f>
        <v>3</v>
      </c>
      <c r="I154" s="5">
        <f>IF(H154=0,0,IF(E154=TRUE,3,0))</f>
        <v>0</v>
      </c>
    </row>
    <row r="155" spans="1:9" ht="20.100000000000001" customHeight="1" thickBot="1" x14ac:dyDescent="0.35">
      <c r="A155" s="7"/>
      <c r="B155" s="85"/>
      <c r="C155" s="85"/>
      <c r="D155" s="86"/>
      <c r="E155" s="100" t="s">
        <v>18</v>
      </c>
      <c r="F155" s="100"/>
      <c r="G155" s="100"/>
      <c r="H155" s="6">
        <f>SUM(H147:H154)</f>
        <v>18</v>
      </c>
      <c r="I155" s="6">
        <f>SUM(I147:I154)</f>
        <v>0</v>
      </c>
    </row>
    <row r="156" spans="1:9" ht="29.1" customHeight="1" x14ac:dyDescent="0.3">
      <c r="A156" s="27">
        <v>16</v>
      </c>
      <c r="B156" s="90" t="s">
        <v>41</v>
      </c>
      <c r="C156" s="91"/>
      <c r="D156" s="92"/>
      <c r="E156" s="29" t="s">
        <v>11</v>
      </c>
      <c r="F156" s="29" t="s">
        <v>12</v>
      </c>
      <c r="G156" s="29" t="s">
        <v>13</v>
      </c>
      <c r="H156" s="19" t="s">
        <v>14</v>
      </c>
      <c r="I156" s="19" t="s">
        <v>3</v>
      </c>
    </row>
    <row r="157" spans="1:9" ht="33" customHeight="1" x14ac:dyDescent="0.3">
      <c r="A157" s="22" t="s">
        <v>110</v>
      </c>
      <c r="B157" s="63" t="s">
        <v>173</v>
      </c>
      <c r="C157" s="64"/>
      <c r="D157" s="65"/>
      <c r="E157" s="33" t="b">
        <v>0</v>
      </c>
      <c r="F157" s="33"/>
      <c r="G157" s="33" t="b">
        <v>0</v>
      </c>
      <c r="H157" s="46">
        <f>IF(G157,0,4)</f>
        <v>4</v>
      </c>
      <c r="I157" s="5">
        <f>IF(H157=0,0,IF(E157=TRUE,4,0))</f>
        <v>0</v>
      </c>
    </row>
    <row r="158" spans="1:9" ht="33" customHeight="1" thickBot="1" x14ac:dyDescent="0.35">
      <c r="A158" s="22" t="s">
        <v>111</v>
      </c>
      <c r="B158" s="63" t="s">
        <v>174</v>
      </c>
      <c r="C158" s="64"/>
      <c r="D158" s="65"/>
      <c r="E158" s="33" t="b">
        <v>0</v>
      </c>
      <c r="F158" s="33"/>
      <c r="G158" s="33" t="b">
        <v>0</v>
      </c>
      <c r="H158" s="46">
        <f>IF(G158,0,4)</f>
        <v>4</v>
      </c>
      <c r="I158" s="5">
        <f>IF(H158=0,0,IF(E158=TRUE,4,0))</f>
        <v>0</v>
      </c>
    </row>
    <row r="159" spans="1:9" ht="20.100000000000001" customHeight="1" thickBot="1" x14ac:dyDescent="0.35">
      <c r="A159" s="9"/>
      <c r="B159" s="75"/>
      <c r="C159" s="75"/>
      <c r="D159" s="84"/>
      <c r="E159" s="100" t="s">
        <v>18</v>
      </c>
      <c r="F159" s="100"/>
      <c r="G159" s="100"/>
      <c r="H159" s="6">
        <f>SUM(H157:H158)</f>
        <v>8</v>
      </c>
      <c r="I159" s="6">
        <f>SUM(I157:I158)</f>
        <v>0</v>
      </c>
    </row>
    <row r="160" spans="1:9" ht="29.1" customHeight="1" x14ac:dyDescent="0.3">
      <c r="A160" s="27">
        <v>17</v>
      </c>
      <c r="B160" s="90" t="s">
        <v>53</v>
      </c>
      <c r="C160" s="91"/>
      <c r="D160" s="92"/>
      <c r="E160" s="29" t="s">
        <v>11</v>
      </c>
      <c r="F160" s="29" t="s">
        <v>12</v>
      </c>
      <c r="G160" s="29" t="s">
        <v>13</v>
      </c>
      <c r="H160" s="19" t="s">
        <v>14</v>
      </c>
      <c r="I160" s="19" t="s">
        <v>3</v>
      </c>
    </row>
    <row r="161" spans="1:9" ht="33" customHeight="1" thickBot="1" x14ac:dyDescent="0.35">
      <c r="A161" s="22" t="s">
        <v>113</v>
      </c>
      <c r="B161" s="63" t="s">
        <v>136</v>
      </c>
      <c r="C161" s="64"/>
      <c r="D161" s="65"/>
      <c r="E161" s="33" t="b">
        <v>0</v>
      </c>
      <c r="F161" s="33"/>
      <c r="G161" s="33" t="b">
        <v>0</v>
      </c>
      <c r="H161" s="5">
        <f>IF(G161,0,2)</f>
        <v>2</v>
      </c>
      <c r="I161" s="5">
        <f>IF(H161=0,0,IF(E161=TRUE,2,0))</f>
        <v>0</v>
      </c>
    </row>
    <row r="162" spans="1:9" ht="20.100000000000001" customHeight="1" thickBot="1" x14ac:dyDescent="0.35">
      <c r="A162" s="9"/>
      <c r="B162" s="75"/>
      <c r="C162" s="75"/>
      <c r="D162" s="84"/>
      <c r="E162" s="100" t="s">
        <v>18</v>
      </c>
      <c r="F162" s="100"/>
      <c r="G162" s="100"/>
      <c r="H162" s="6">
        <f>SUM(H161)</f>
        <v>2</v>
      </c>
      <c r="I162" s="6">
        <f>SUM(I161)</f>
        <v>0</v>
      </c>
    </row>
    <row r="163" spans="1:9" ht="29.1" customHeight="1" x14ac:dyDescent="0.3">
      <c r="A163" s="27">
        <v>18</v>
      </c>
      <c r="B163" s="90" t="s">
        <v>71</v>
      </c>
      <c r="C163" s="91"/>
      <c r="D163" s="92"/>
      <c r="E163" s="41" t="s">
        <v>11</v>
      </c>
      <c r="F163" s="41" t="s">
        <v>12</v>
      </c>
      <c r="G163" s="41" t="s">
        <v>13</v>
      </c>
      <c r="H163" s="20" t="s">
        <v>14</v>
      </c>
      <c r="I163" s="20" t="s">
        <v>3</v>
      </c>
    </row>
    <row r="164" spans="1:9" ht="33" customHeight="1" x14ac:dyDescent="0.3">
      <c r="A164" s="22" t="s">
        <v>117</v>
      </c>
      <c r="B164" s="63" t="s">
        <v>118</v>
      </c>
      <c r="C164" s="64"/>
      <c r="D164" s="65"/>
      <c r="E164" s="33" t="b">
        <v>0</v>
      </c>
      <c r="F164" s="33"/>
      <c r="G164" s="33" t="b">
        <v>0</v>
      </c>
      <c r="H164" s="5">
        <f>IF(G164,0,2)</f>
        <v>2</v>
      </c>
      <c r="I164" s="5">
        <f>IF(H164=0,0,IF(E164=TRUE,2,0))</f>
        <v>0</v>
      </c>
    </row>
    <row r="165" spans="1:9" ht="33" customHeight="1" x14ac:dyDescent="0.3">
      <c r="A165" s="22" t="s">
        <v>140</v>
      </c>
      <c r="B165" s="81" t="s">
        <v>137</v>
      </c>
      <c r="C165" s="82"/>
      <c r="D165" s="83"/>
      <c r="E165" s="33" t="b">
        <v>0</v>
      </c>
      <c r="F165" s="33"/>
      <c r="G165" s="33" t="b">
        <v>0</v>
      </c>
      <c r="H165" s="5">
        <f>IF(G165,0,1)</f>
        <v>1</v>
      </c>
      <c r="I165" s="5">
        <f>IF(H165=0,0,IF(E165=TRUE,1,0))</f>
        <v>0</v>
      </c>
    </row>
    <row r="166" spans="1:9" ht="33" customHeight="1" x14ac:dyDescent="0.3">
      <c r="A166" s="22" t="s">
        <v>141</v>
      </c>
      <c r="B166" s="63" t="s">
        <v>119</v>
      </c>
      <c r="C166" s="64"/>
      <c r="D166" s="65"/>
      <c r="E166" s="33" t="b">
        <v>0</v>
      </c>
      <c r="F166" s="33"/>
      <c r="G166" s="33" t="b">
        <v>0</v>
      </c>
      <c r="H166" s="5">
        <f>IF(G166,0,2)</f>
        <v>2</v>
      </c>
      <c r="I166" s="5">
        <f>IF(H166=0,0,IF(E166=TRUE,2,0))</f>
        <v>0</v>
      </c>
    </row>
    <row r="167" spans="1:9" ht="33" customHeight="1" thickBot="1" x14ac:dyDescent="0.35">
      <c r="A167" s="22" t="s">
        <v>142</v>
      </c>
      <c r="B167" s="81" t="s">
        <v>156</v>
      </c>
      <c r="C167" s="82"/>
      <c r="D167" s="83"/>
      <c r="E167" s="33" t="b">
        <v>0</v>
      </c>
      <c r="F167" s="33"/>
      <c r="G167" s="33" t="b">
        <v>0</v>
      </c>
      <c r="H167" s="5">
        <f>IF(G167,0,2)</f>
        <v>2</v>
      </c>
      <c r="I167" s="5">
        <f>IF(H167=0,0,IF(E167=TRUE,2,0))</f>
        <v>0</v>
      </c>
    </row>
    <row r="168" spans="1:9" ht="20.100000000000001" customHeight="1" thickBot="1" x14ac:dyDescent="0.35">
      <c r="A168" s="9"/>
      <c r="B168" s="75"/>
      <c r="C168" s="75"/>
      <c r="D168" s="84"/>
      <c r="E168" s="100" t="s">
        <v>18</v>
      </c>
      <c r="F168" s="100"/>
      <c r="G168" s="100"/>
      <c r="H168" s="6">
        <f>SUM(H164:H167)</f>
        <v>7</v>
      </c>
      <c r="I168" s="6">
        <f>SUM(I164:I167)</f>
        <v>0</v>
      </c>
    </row>
    <row r="169" spans="1:9" ht="24.9" customHeight="1" thickBot="1" x14ac:dyDescent="0.35">
      <c r="A169" s="7"/>
      <c r="B169" s="93" t="s">
        <v>177</v>
      </c>
      <c r="C169" s="93"/>
      <c r="D169" s="93"/>
      <c r="E169" s="93"/>
      <c r="F169" s="93"/>
      <c r="G169" s="93"/>
      <c r="H169" s="106"/>
      <c r="I169" s="31">
        <f>SUM(I168,I162,I159,I155)</f>
        <v>0</v>
      </c>
    </row>
    <row r="170" spans="1:9" ht="24.9" customHeight="1" thickBot="1" x14ac:dyDescent="0.35">
      <c r="A170" s="7"/>
      <c r="B170" s="93" t="s">
        <v>178</v>
      </c>
      <c r="C170" s="93"/>
      <c r="D170" s="93"/>
      <c r="E170" s="93"/>
      <c r="F170" s="93"/>
      <c r="G170" s="93"/>
      <c r="H170" s="106"/>
      <c r="I170" s="31">
        <f>SUM(H168,H162,H159,H155)</f>
        <v>35</v>
      </c>
    </row>
    <row r="171" spans="1:9" ht="9.9" customHeight="1" x14ac:dyDescent="0.3">
      <c r="A171" s="7"/>
      <c r="B171" s="13"/>
      <c r="C171" s="13"/>
      <c r="D171" s="13"/>
      <c r="E171" s="49"/>
      <c r="F171" s="49"/>
      <c r="G171" s="49"/>
    </row>
    <row r="172" spans="1:9" ht="20.100000000000001" customHeight="1" x14ac:dyDescent="0.3">
      <c r="A172" s="39" t="s">
        <v>169</v>
      </c>
      <c r="B172" s="77" t="s">
        <v>171</v>
      </c>
      <c r="C172" s="78"/>
      <c r="D172" s="78"/>
      <c r="E172" s="79"/>
      <c r="F172" s="79"/>
      <c r="G172" s="79"/>
      <c r="H172" s="79"/>
      <c r="I172" s="80"/>
    </row>
    <row r="173" spans="1:9" ht="29.1" customHeight="1" thickBot="1" x14ac:dyDescent="0.35">
      <c r="A173" s="27">
        <v>19</v>
      </c>
      <c r="B173" s="102" t="s">
        <v>172</v>
      </c>
      <c r="C173" s="103"/>
      <c r="D173" s="103"/>
      <c r="E173" s="104"/>
      <c r="F173" s="105"/>
      <c r="G173" s="41" t="s">
        <v>11</v>
      </c>
      <c r="H173" s="20" t="s">
        <v>14</v>
      </c>
      <c r="I173" s="20" t="s">
        <v>3</v>
      </c>
    </row>
    <row r="174" spans="1:9" ht="72" customHeight="1" thickBot="1" x14ac:dyDescent="0.35">
      <c r="A174" s="22" t="s">
        <v>167</v>
      </c>
      <c r="B174" s="52" t="s">
        <v>265</v>
      </c>
      <c r="C174" s="97"/>
      <c r="D174" s="98"/>
      <c r="E174" s="98"/>
      <c r="F174" s="99"/>
      <c r="G174" s="54" t="b">
        <v>0</v>
      </c>
      <c r="H174" s="5">
        <v>3</v>
      </c>
      <c r="I174" s="5">
        <f>IF(G174=TRUE,3,0)</f>
        <v>0</v>
      </c>
    </row>
    <row r="175" spans="1:9" ht="72" customHeight="1" thickBot="1" x14ac:dyDescent="0.35">
      <c r="A175" s="22" t="s">
        <v>170</v>
      </c>
      <c r="B175" s="53" t="s">
        <v>264</v>
      </c>
      <c r="C175" s="97"/>
      <c r="D175" s="98"/>
      <c r="E175" s="98"/>
      <c r="F175" s="99"/>
      <c r="G175" s="54" t="b">
        <v>0</v>
      </c>
      <c r="H175" s="5">
        <v>3</v>
      </c>
      <c r="I175" s="5">
        <f>IF(G175=TRUE,3,0)</f>
        <v>0</v>
      </c>
    </row>
    <row r="176" spans="1:9" ht="72" customHeight="1" thickBot="1" x14ac:dyDescent="0.35">
      <c r="A176" s="22" t="s">
        <v>232</v>
      </c>
      <c r="B176" s="53" t="s">
        <v>233</v>
      </c>
      <c r="C176" s="97"/>
      <c r="D176" s="98"/>
      <c r="E176" s="98"/>
      <c r="F176" s="99"/>
      <c r="G176" s="54" t="b">
        <v>0</v>
      </c>
      <c r="H176" s="5">
        <v>1</v>
      </c>
      <c r="I176" s="5">
        <f>IF(G176=TRUE,1,0)</f>
        <v>0</v>
      </c>
    </row>
    <row r="177" spans="1:9" ht="72" customHeight="1" thickBot="1" x14ac:dyDescent="0.35">
      <c r="A177" s="22" t="s">
        <v>263</v>
      </c>
      <c r="B177" s="133" t="s">
        <v>266</v>
      </c>
      <c r="C177" s="134"/>
      <c r="D177" s="135"/>
      <c r="E177" s="135"/>
      <c r="F177" s="136"/>
      <c r="G177" s="138" t="b">
        <v>0</v>
      </c>
      <c r="H177" s="137">
        <v>3</v>
      </c>
      <c r="I177" s="45">
        <f>IF(G177=TRUE,3,0)</f>
        <v>0</v>
      </c>
    </row>
    <row r="178" spans="1:9" ht="20.100000000000001" customHeight="1" thickBot="1" x14ac:dyDescent="0.35">
      <c r="A178" s="9"/>
      <c r="B178" s="75"/>
      <c r="C178" s="85"/>
      <c r="D178" s="86"/>
      <c r="E178" s="101" t="s">
        <v>18</v>
      </c>
      <c r="F178" s="101"/>
      <c r="G178" s="100"/>
      <c r="H178" s="6">
        <f>SUM(H174:H177)</f>
        <v>10</v>
      </c>
      <c r="I178" s="6">
        <f>SUM(I174:I177)</f>
        <v>0</v>
      </c>
    </row>
    <row r="179" spans="1:9" ht="24.9" customHeight="1" thickBot="1" x14ac:dyDescent="0.35">
      <c r="A179" s="7"/>
      <c r="B179" s="93" t="s">
        <v>179</v>
      </c>
      <c r="C179" s="93"/>
      <c r="D179" s="93"/>
      <c r="E179" s="93"/>
      <c r="F179" s="93"/>
      <c r="G179" s="93"/>
      <c r="H179" s="106"/>
      <c r="I179" s="31">
        <f>SUM(I174:I177)</f>
        <v>0</v>
      </c>
    </row>
    <row r="180" spans="1:9" ht="24.9" customHeight="1" thickBot="1" x14ac:dyDescent="0.35">
      <c r="A180" s="7"/>
      <c r="B180" s="93" t="s">
        <v>180</v>
      </c>
      <c r="C180" s="93"/>
      <c r="D180" s="93"/>
      <c r="E180" s="93"/>
      <c r="F180" s="93"/>
      <c r="G180" s="93"/>
      <c r="H180" s="106"/>
      <c r="I180" s="31">
        <f>SUM(H174:H177)</f>
        <v>10</v>
      </c>
    </row>
    <row r="181" spans="1:9" ht="20.100000000000001" customHeight="1" thickBot="1" x14ac:dyDescent="0.35"/>
    <row r="182" spans="1:9" ht="24.9" customHeight="1" thickBot="1" x14ac:dyDescent="0.35">
      <c r="A182" s="7"/>
      <c r="B182" s="25"/>
      <c r="C182" s="25"/>
      <c r="D182" s="95" t="s">
        <v>120</v>
      </c>
      <c r="E182" s="96"/>
      <c r="F182" s="96"/>
      <c r="G182" s="96"/>
      <c r="H182" s="94"/>
      <c r="I182" s="40">
        <f>SUM(I169,I142,I112,I95,I77,I47,I179)</f>
        <v>0</v>
      </c>
    </row>
    <row r="183" spans="1:9" ht="24.9" customHeight="1" thickBot="1" x14ac:dyDescent="0.35">
      <c r="A183" s="7"/>
      <c r="B183" s="25"/>
      <c r="C183" s="25"/>
      <c r="D183" s="95" t="s">
        <v>121</v>
      </c>
      <c r="E183" s="96"/>
      <c r="F183" s="96"/>
      <c r="G183" s="96"/>
      <c r="H183" s="94"/>
      <c r="I183" s="40">
        <f>SUM(I170,I143,I113,I96,I78,I48)</f>
        <v>203</v>
      </c>
    </row>
  </sheetData>
  <sheetProtection algorithmName="SHA-512" hashValue="ie6SrMNja04V4ETpkxWuOgct14tKBZbRwpmCErMVeAZjejC1MPl58Gzv5HuRF7FBtEgGkWu1YxfI1+YsxWlRwg==" saltValue="I7sxo+5TDEJaOc/vSfd/Gg==" spinCount="100000" sheet="1" objects="1" scenarios="1"/>
  <mergeCells count="194">
    <mergeCell ref="E5:I5"/>
    <mergeCell ref="E6:I6"/>
    <mergeCell ref="B85:D85"/>
    <mergeCell ref="B76:D76"/>
    <mergeCell ref="B42:D42"/>
    <mergeCell ref="B73:D73"/>
    <mergeCell ref="B84:D84"/>
    <mergeCell ref="B78:H78"/>
    <mergeCell ref="B86:D86"/>
    <mergeCell ref="B77:H77"/>
    <mergeCell ref="D13:H13"/>
    <mergeCell ref="B10:H10"/>
    <mergeCell ref="B48:H48"/>
    <mergeCell ref="B39:D39"/>
    <mergeCell ref="B51:D51"/>
    <mergeCell ref="B27:D27"/>
    <mergeCell ref="B15:C15"/>
    <mergeCell ref="B18:D18"/>
    <mergeCell ref="B53:D53"/>
    <mergeCell ref="E30:G30"/>
    <mergeCell ref="B22:D22"/>
    <mergeCell ref="B70:D70"/>
    <mergeCell ref="B82:D82"/>
    <mergeCell ref="B55:D55"/>
    <mergeCell ref="B59:D59"/>
    <mergeCell ref="B35:D35"/>
    <mergeCell ref="B68:D68"/>
    <mergeCell ref="B30:D30"/>
    <mergeCell ref="B34:D34"/>
    <mergeCell ref="B46:D46"/>
    <mergeCell ref="B66:D66"/>
    <mergeCell ref="B52:D52"/>
    <mergeCell ref="B47:H47"/>
    <mergeCell ref="B38:D38"/>
    <mergeCell ref="B33:D33"/>
    <mergeCell ref="B41:D41"/>
    <mergeCell ref="B32:D32"/>
    <mergeCell ref="B50:I50"/>
    <mergeCell ref="B62:D62"/>
    <mergeCell ref="E46:G46"/>
    <mergeCell ref="B56:D56"/>
    <mergeCell ref="B36:D36"/>
    <mergeCell ref="B45:D45"/>
    <mergeCell ref="B40:D40"/>
    <mergeCell ref="D15:H15"/>
    <mergeCell ref="H1:I1"/>
    <mergeCell ref="B147:D147"/>
    <mergeCell ref="B151:D151"/>
    <mergeCell ref="B145:I145"/>
    <mergeCell ref="E35:G35"/>
    <mergeCell ref="E38:G38"/>
    <mergeCell ref="E59:G59"/>
    <mergeCell ref="E69:G69"/>
    <mergeCell ref="E76:G76"/>
    <mergeCell ref="E84:G84"/>
    <mergeCell ref="E94:G94"/>
    <mergeCell ref="E102:G102"/>
    <mergeCell ref="E107:G107"/>
    <mergeCell ref="E111:G111"/>
    <mergeCell ref="B149:D149"/>
    <mergeCell ref="B20:D20"/>
    <mergeCell ref="B63:D63"/>
    <mergeCell ref="B65:D65"/>
    <mergeCell ref="B57:D57"/>
    <mergeCell ref="B60:D60"/>
    <mergeCell ref="B54:D54"/>
    <mergeCell ref="B31:D31"/>
    <mergeCell ref="B28:D28"/>
    <mergeCell ref="D183:H183"/>
    <mergeCell ref="B23:D23"/>
    <mergeCell ref="B24:D24"/>
    <mergeCell ref="B167:D167"/>
    <mergeCell ref="B168:D168"/>
    <mergeCell ref="B106:D106"/>
    <mergeCell ref="B163:D163"/>
    <mergeCell ref="B161:D161"/>
    <mergeCell ref="B162:D162"/>
    <mergeCell ref="B160:D160"/>
    <mergeCell ref="B137:D137"/>
    <mergeCell ref="B109:D109"/>
    <mergeCell ref="B116:D116"/>
    <mergeCell ref="B157:D157"/>
    <mergeCell ref="B159:D159"/>
    <mergeCell ref="B94:D94"/>
    <mergeCell ref="B139:D139"/>
    <mergeCell ref="B91:D91"/>
    <mergeCell ref="B152:D152"/>
    <mergeCell ref="B102:D102"/>
    <mergeCell ref="B61:D61"/>
    <mergeCell ref="B58:D58"/>
    <mergeCell ref="B64:D64"/>
    <mergeCell ref="B69:D69"/>
    <mergeCell ref="B87:D87"/>
    <mergeCell ref="B92:D92"/>
    <mergeCell ref="B124:D124"/>
    <mergeCell ref="B125:D125"/>
    <mergeCell ref="B140:D140"/>
    <mergeCell ref="B113:H113"/>
    <mergeCell ref="B101:D101"/>
    <mergeCell ref="B120:D120"/>
    <mergeCell ref="B156:D156"/>
    <mergeCell ref="B93:D93"/>
    <mergeCell ref="B90:D90"/>
    <mergeCell ref="B138:D138"/>
    <mergeCell ref="B169:H169"/>
    <mergeCell ref="B179:H179"/>
    <mergeCell ref="B108:D108"/>
    <mergeCell ref="B75:D75"/>
    <mergeCell ref="B142:H142"/>
    <mergeCell ref="E162:G162"/>
    <mergeCell ref="E168:G168"/>
    <mergeCell ref="B118:D118"/>
    <mergeCell ref="B119:D119"/>
    <mergeCell ref="B103:D103"/>
    <mergeCell ref="B99:D99"/>
    <mergeCell ref="B126:D126"/>
    <mergeCell ref="B123:D123"/>
    <mergeCell ref="B112:H112"/>
    <mergeCell ref="B117:D117"/>
    <mergeCell ref="B121:D121"/>
    <mergeCell ref="B81:D81"/>
    <mergeCell ref="B110:D110"/>
    <mergeCell ref="B153:D153"/>
    <mergeCell ref="B154:D154"/>
    <mergeCell ref="B122:D122"/>
    <mergeCell ref="B80:I80"/>
    <mergeCell ref="B83:D83"/>
    <mergeCell ref="B95:H95"/>
    <mergeCell ref="D182:H182"/>
    <mergeCell ref="B143:H143"/>
    <mergeCell ref="B127:D127"/>
    <mergeCell ref="C176:F176"/>
    <mergeCell ref="B141:D141"/>
    <mergeCell ref="B129:D129"/>
    <mergeCell ref="E136:G136"/>
    <mergeCell ref="E141:G141"/>
    <mergeCell ref="B132:D132"/>
    <mergeCell ref="B178:D178"/>
    <mergeCell ref="E178:G178"/>
    <mergeCell ref="B172:I172"/>
    <mergeCell ref="C174:F174"/>
    <mergeCell ref="B173:F173"/>
    <mergeCell ref="C175:F175"/>
    <mergeCell ref="B166:D166"/>
    <mergeCell ref="B131:D131"/>
    <mergeCell ref="B136:D136"/>
    <mergeCell ref="B128:D128"/>
    <mergeCell ref="B180:H180"/>
    <mergeCell ref="E155:G155"/>
    <mergeCell ref="E159:G159"/>
    <mergeCell ref="C177:F177"/>
    <mergeCell ref="B170:H170"/>
    <mergeCell ref="B165:D165"/>
    <mergeCell ref="B150:D150"/>
    <mergeCell ref="B88:D88"/>
    <mergeCell ref="B89:D89"/>
    <mergeCell ref="B100:D100"/>
    <mergeCell ref="B104:D104"/>
    <mergeCell ref="B105:D105"/>
    <mergeCell ref="B111:D111"/>
    <mergeCell ref="B148:D148"/>
    <mergeCell ref="B158:D158"/>
    <mergeCell ref="B155:D155"/>
    <mergeCell ref="B130:D130"/>
    <mergeCell ref="B134:D134"/>
    <mergeCell ref="B133:D133"/>
    <mergeCell ref="B146:D146"/>
    <mergeCell ref="B98:I98"/>
    <mergeCell ref="B107:D107"/>
    <mergeCell ref="B96:H96"/>
    <mergeCell ref="C2:H2"/>
    <mergeCell ref="B164:D164"/>
    <mergeCell ref="E3:I3"/>
    <mergeCell ref="B74:D74"/>
    <mergeCell ref="H7:I7"/>
    <mergeCell ref="B43:D43"/>
    <mergeCell ref="B44:D44"/>
    <mergeCell ref="B37:D37"/>
    <mergeCell ref="B14:C14"/>
    <mergeCell ref="B67:D67"/>
    <mergeCell ref="B8:H8"/>
    <mergeCell ref="B26:D26"/>
    <mergeCell ref="B29:D29"/>
    <mergeCell ref="B19:I19"/>
    <mergeCell ref="B25:D25"/>
    <mergeCell ref="B21:D21"/>
    <mergeCell ref="B115:I115"/>
    <mergeCell ref="B135:D135"/>
    <mergeCell ref="B72:D72"/>
    <mergeCell ref="B12:C12"/>
    <mergeCell ref="B13:C13"/>
    <mergeCell ref="D12:H12"/>
    <mergeCell ref="D14:H14"/>
    <mergeCell ref="B71:D71"/>
  </mergeCells>
  <hyperlinks>
    <hyperlink ref="B40:D40" r:id="rId1" display="Identified non-PULSE (Project to Utilize Light and Solar Energy) facility sites where new on-site renewable energy and/or energy storage investments can be made. Link: PULSE News Release  Contact GreenGov for site assistance" xr:uid="{B5C4EDEC-2793-465E-86E1-5BAC8675A056}"/>
    <hyperlink ref="B134:D134" r:id="rId2" display="Promoted commuter programs and/or incentives (such as Jawnt, CommutePA.org)? Link: Jawnt Press Release" xr:uid="{EFF3F7B1-611E-45C8-AA0A-B937652790A1}"/>
    <hyperlink ref="B12:C12" r:id="rId3" display="GreenGov Checklist submissions - All Agency past years" xr:uid="{71699A94-052B-47CA-A1FB-207AF88170CB}"/>
    <hyperlink ref="B13:C13" r:id="rId4" display="GreenGov Sustainability Team Development Workbook" xr:uid="{70BF5C66-BB90-4F4A-9A0A-3BF9D8B87655}"/>
    <hyperlink ref="B14:C14" r:id="rId5" display="GreenGov Energy Management System (EnMS) Template" xr:uid="{34DDDDD2-DBB2-4ACF-85AE-312AD142CE08}"/>
    <hyperlink ref="B15:C15" r:id="rId6" display="Project to Utilize Light and Solar Energy (PULSE) Press Release" xr:uid="{8A3B9FB5-431A-4B76-87DA-171A673FA81A}"/>
    <hyperlink ref="D14:H14" r:id="rId7" display="Sustainability in Leased Space Exhibit" xr:uid="{9A169B52-316F-4150-B2B7-FFAE39F6F80F}"/>
    <hyperlink ref="B26:D26" r:id="rId8" display="https://www.pa.gov/content/dam/copapwp-pagov/en/dep/images/business/energy/greengov/documents/sustainability in leased space exhibit final.pdf" xr:uid="{61C1D612-5BE0-41F3-9E21-09160DB20E28}"/>
    <hyperlink ref="D13:H13" r:id="rId9" display="Pennsylvania Climate Training Modules" xr:uid="{9AA06911-A0D4-485C-A272-EF9F702ADEA4}"/>
    <hyperlink ref="D12:H12" r:id="rId10" display="GreenGov Sustainable Buildings Training Modules" xr:uid="{4B4E03CE-8FB1-4B2A-9114-8542DF4B9166}"/>
    <hyperlink ref="D15:H15" r:id="rId11" display="Jawnt Press Release" xr:uid="{C1DD453A-340A-4BAA-B5CC-1E082D896122}"/>
    <hyperlink ref="B8:H8" r:id="rId12" display="mailto:%3cRA-EPGREENGOV@pa.gov%3e" xr:uid="{6914FF80-2F4C-4041-BF60-51106F31A69D}"/>
    <hyperlink ref="D17" r:id="rId13" display="Email: RA-EPGreenGov@pa.gov    " xr:uid="{06EC1A88-D016-4A42-ABC6-7371507FF0F7}"/>
    <hyperlink ref="C17" r:id="rId14" xr:uid="{2B04E68C-BA02-4274-AF01-1DABEAF8359F}"/>
    <hyperlink ref="B43:D43" r:id="rId15" display="https://view.officeapps.live.com/op/view.aspx?src=https%3A%2F%2Fwww.pa.gov%2Fcontent%2Fdam%2Fcopapwp-pagov%2Fen%2Fdep%2Fimages%2Fbusiness%2Fenergy%2Fgreengov%2Fdocuments%2Fgreengov%2520enms%2520system%2520template%25201-2023.xlsx&amp;wdOrigin=BROWSELINK" xr:uid="{693AF50A-B7A4-404E-9BB3-E49515C338CC}"/>
    <hyperlink ref="B73:D73" r:id="rId16" display="https://www.pa.gov/agencies/dep/programs-and-services/energy-programs-office/greengov/sustainable-buildings" xr:uid="{CD4850D8-AD9C-4712-ADCC-8F302EB9F156}"/>
    <hyperlink ref="B117:D117" r:id="rId17" display="https://view.officeapps.live.com/op/view.aspx?src=https%3A%2F%2Fwww.pa.gov%2Fcontent%2Fdam%2Fcopapwp-pagov%2Fen%2Fdep%2Fimages%2Fbusiness%2Fenergy%2Fgreengov%2Fdocuments%2Fgreengov%2520sustainability%2520team%2520workplan%2520template%2520-%25206-8-2022.xlsx&amp;wdOrigin=BROWSELINK" xr:uid="{FAEDBAD8-08A8-4C70-9D9D-06EBDFAB291A}"/>
    <hyperlink ref="B120:D120" r:id="rId18" display="Implemented a formal training program for staff to increase awareness and opportunities to lead-by-example in areas including: climate, energy and/or sustainability? Link: Pennsylvania Climate Training Modules" xr:uid="{48F18519-4A50-4AE4-A4DB-82F37BFDB5D3}"/>
  </hyperlinks>
  <pageMargins left="0.25" right="0.25" top="0.75" bottom="0.75" header="0.3" footer="0.3"/>
  <pageSetup scale="72" fitToHeight="0" orientation="portrait" r:id="rId19"/>
  <headerFooter>
    <oddFooter>Page &amp;P of &amp;N</oddFooter>
  </headerFooter>
  <customProperties>
    <customPr name="_pios_id" r:id="rId20"/>
  </customProperties>
  <ignoredErrors>
    <ignoredError sqref="H34:I34 H24:I24 H62:I62 H63:I63 H165:I165 I75 H26:I26 H33:I33 H118 I118 H120:I120 H44:I44 I65 H64:I64 H89:I89 I176" formula="1"/>
    <ignoredError sqref="I180" formulaRange="1"/>
  </ignoredErrors>
  <drawing r:id="rId21"/>
  <legacyDrawing r:id="rId22"/>
  <mc:AlternateContent xmlns:mc="http://schemas.openxmlformats.org/markup-compatibility/2006">
    <mc:Choice Requires="x14">
      <controls>
        <mc:AlternateContent xmlns:mc="http://schemas.openxmlformats.org/markup-compatibility/2006">
          <mc:Choice Requires="x14">
            <control shapeId="1025" r:id="rId23" name="Check Box 1">
              <controlPr locked="0" defaultSize="0" autoFill="0" autoLine="0" autoPict="0" altText="_x000a_">
                <anchor moveWithCells="1">
                  <from>
                    <xdr:col>4</xdr:col>
                    <xdr:colOff>45720</xdr:colOff>
                    <xdr:row>20</xdr:row>
                    <xdr:rowOff>106680</xdr:rowOff>
                  </from>
                  <to>
                    <xdr:col>4</xdr:col>
                    <xdr:colOff>259080</xdr:colOff>
                    <xdr:row>20</xdr:row>
                    <xdr:rowOff>350520</xdr:rowOff>
                  </to>
                </anchor>
              </controlPr>
            </control>
          </mc:Choice>
        </mc:AlternateContent>
        <mc:AlternateContent xmlns:mc="http://schemas.openxmlformats.org/markup-compatibility/2006">
          <mc:Choice Requires="x14">
            <control shapeId="1026" r:id="rId24" name="Check Box 2">
              <controlPr locked="0" defaultSize="0" autoFill="0" autoLine="0" autoPict="0">
                <anchor moveWithCells="1">
                  <from>
                    <xdr:col>5</xdr:col>
                    <xdr:colOff>60960</xdr:colOff>
                    <xdr:row>20</xdr:row>
                    <xdr:rowOff>99060</xdr:rowOff>
                  </from>
                  <to>
                    <xdr:col>5</xdr:col>
                    <xdr:colOff>304800</xdr:colOff>
                    <xdr:row>20</xdr:row>
                    <xdr:rowOff>365760</xdr:rowOff>
                  </to>
                </anchor>
              </controlPr>
            </control>
          </mc:Choice>
        </mc:AlternateContent>
        <mc:AlternateContent xmlns:mc="http://schemas.openxmlformats.org/markup-compatibility/2006">
          <mc:Choice Requires="x14">
            <control shapeId="1027" r:id="rId25" name="Check Box 3">
              <controlPr locked="0" defaultSize="0" autoFill="0" autoLine="0" autoPict="0">
                <anchor moveWithCells="1">
                  <from>
                    <xdr:col>6</xdr:col>
                    <xdr:colOff>45720</xdr:colOff>
                    <xdr:row>20</xdr:row>
                    <xdr:rowOff>99060</xdr:rowOff>
                  </from>
                  <to>
                    <xdr:col>6</xdr:col>
                    <xdr:colOff>297180</xdr:colOff>
                    <xdr:row>20</xdr:row>
                    <xdr:rowOff>365760</xdr:rowOff>
                  </to>
                </anchor>
              </controlPr>
            </control>
          </mc:Choice>
        </mc:AlternateContent>
        <mc:AlternateContent xmlns:mc="http://schemas.openxmlformats.org/markup-compatibility/2006">
          <mc:Choice Requires="x14">
            <control shapeId="1031" r:id="rId26" name="Check Box 7">
              <controlPr locked="0" defaultSize="0" autoFill="0" autoLine="0" autoPict="0">
                <anchor moveWithCells="1">
                  <from>
                    <xdr:col>4</xdr:col>
                    <xdr:colOff>45720</xdr:colOff>
                    <xdr:row>22</xdr:row>
                    <xdr:rowOff>76200</xdr:rowOff>
                  </from>
                  <to>
                    <xdr:col>4</xdr:col>
                    <xdr:colOff>297180</xdr:colOff>
                    <xdr:row>22</xdr:row>
                    <xdr:rowOff>342900</xdr:rowOff>
                  </to>
                </anchor>
              </controlPr>
            </control>
          </mc:Choice>
        </mc:AlternateContent>
        <mc:AlternateContent xmlns:mc="http://schemas.openxmlformats.org/markup-compatibility/2006">
          <mc:Choice Requires="x14">
            <control shapeId="1032" r:id="rId27" name="Check Box 8">
              <controlPr locked="0" defaultSize="0" autoFill="0" autoLine="0" autoPict="0">
                <anchor moveWithCells="1">
                  <from>
                    <xdr:col>5</xdr:col>
                    <xdr:colOff>45720</xdr:colOff>
                    <xdr:row>22</xdr:row>
                    <xdr:rowOff>76200</xdr:rowOff>
                  </from>
                  <to>
                    <xdr:col>5</xdr:col>
                    <xdr:colOff>297180</xdr:colOff>
                    <xdr:row>22</xdr:row>
                    <xdr:rowOff>342900</xdr:rowOff>
                  </to>
                </anchor>
              </controlPr>
            </control>
          </mc:Choice>
        </mc:AlternateContent>
        <mc:AlternateContent xmlns:mc="http://schemas.openxmlformats.org/markup-compatibility/2006">
          <mc:Choice Requires="x14">
            <control shapeId="1033" r:id="rId28" name="Check Box 9">
              <controlPr locked="0" defaultSize="0" autoFill="0" autoLine="0" autoPict="0">
                <anchor moveWithCells="1">
                  <from>
                    <xdr:col>6</xdr:col>
                    <xdr:colOff>60960</xdr:colOff>
                    <xdr:row>22</xdr:row>
                    <xdr:rowOff>76200</xdr:rowOff>
                  </from>
                  <to>
                    <xdr:col>6</xdr:col>
                    <xdr:colOff>304800</xdr:colOff>
                    <xdr:row>22</xdr:row>
                    <xdr:rowOff>342900</xdr:rowOff>
                  </to>
                </anchor>
              </controlPr>
            </control>
          </mc:Choice>
        </mc:AlternateContent>
        <mc:AlternateContent xmlns:mc="http://schemas.openxmlformats.org/markup-compatibility/2006">
          <mc:Choice Requires="x14">
            <control shapeId="1034" r:id="rId29" name="Check Box 10">
              <controlPr locked="0" defaultSize="0" autoFill="0" autoLine="0" autoPict="0">
                <anchor moveWithCells="1">
                  <from>
                    <xdr:col>6</xdr:col>
                    <xdr:colOff>60960</xdr:colOff>
                    <xdr:row>23</xdr:row>
                    <xdr:rowOff>83820</xdr:rowOff>
                  </from>
                  <to>
                    <xdr:col>6</xdr:col>
                    <xdr:colOff>304800</xdr:colOff>
                    <xdr:row>23</xdr:row>
                    <xdr:rowOff>350520</xdr:rowOff>
                  </to>
                </anchor>
              </controlPr>
            </control>
          </mc:Choice>
        </mc:AlternateContent>
        <mc:AlternateContent xmlns:mc="http://schemas.openxmlformats.org/markup-compatibility/2006">
          <mc:Choice Requires="x14">
            <control shapeId="1035" r:id="rId30" name="Check Box 11">
              <controlPr locked="0" defaultSize="0" autoFill="0" autoLine="0" autoPict="0">
                <anchor moveWithCells="1">
                  <from>
                    <xdr:col>4</xdr:col>
                    <xdr:colOff>45720</xdr:colOff>
                    <xdr:row>23</xdr:row>
                    <xdr:rowOff>83820</xdr:rowOff>
                  </from>
                  <to>
                    <xdr:col>4</xdr:col>
                    <xdr:colOff>297180</xdr:colOff>
                    <xdr:row>23</xdr:row>
                    <xdr:rowOff>350520</xdr:rowOff>
                  </to>
                </anchor>
              </controlPr>
            </control>
          </mc:Choice>
        </mc:AlternateContent>
        <mc:AlternateContent xmlns:mc="http://schemas.openxmlformats.org/markup-compatibility/2006">
          <mc:Choice Requires="x14">
            <control shapeId="1036" r:id="rId31" name="Check Box 12">
              <controlPr locked="0" defaultSize="0" autoFill="0" autoLine="0" autoPict="0">
                <anchor moveWithCells="1">
                  <from>
                    <xdr:col>5</xdr:col>
                    <xdr:colOff>45720</xdr:colOff>
                    <xdr:row>23</xdr:row>
                    <xdr:rowOff>83820</xdr:rowOff>
                  </from>
                  <to>
                    <xdr:col>5</xdr:col>
                    <xdr:colOff>297180</xdr:colOff>
                    <xdr:row>23</xdr:row>
                    <xdr:rowOff>350520</xdr:rowOff>
                  </to>
                </anchor>
              </controlPr>
            </control>
          </mc:Choice>
        </mc:AlternateContent>
        <mc:AlternateContent xmlns:mc="http://schemas.openxmlformats.org/markup-compatibility/2006">
          <mc:Choice Requires="x14">
            <control shapeId="1037" r:id="rId32" name="Check Box 13">
              <controlPr locked="0" defaultSize="0" autoFill="0" autoLine="0" autoPict="0">
                <anchor moveWithCells="1">
                  <from>
                    <xdr:col>4</xdr:col>
                    <xdr:colOff>45720</xdr:colOff>
                    <xdr:row>24</xdr:row>
                    <xdr:rowOff>83820</xdr:rowOff>
                  </from>
                  <to>
                    <xdr:col>4</xdr:col>
                    <xdr:colOff>297180</xdr:colOff>
                    <xdr:row>24</xdr:row>
                    <xdr:rowOff>350520</xdr:rowOff>
                  </to>
                </anchor>
              </controlPr>
            </control>
          </mc:Choice>
        </mc:AlternateContent>
        <mc:AlternateContent xmlns:mc="http://schemas.openxmlformats.org/markup-compatibility/2006">
          <mc:Choice Requires="x14">
            <control shapeId="1038" r:id="rId33" name="Check Box 14">
              <controlPr locked="0" defaultSize="0" autoFill="0" autoLine="0" autoPict="0">
                <anchor moveWithCells="1">
                  <from>
                    <xdr:col>5</xdr:col>
                    <xdr:colOff>45720</xdr:colOff>
                    <xdr:row>24</xdr:row>
                    <xdr:rowOff>83820</xdr:rowOff>
                  </from>
                  <to>
                    <xdr:col>5</xdr:col>
                    <xdr:colOff>297180</xdr:colOff>
                    <xdr:row>24</xdr:row>
                    <xdr:rowOff>350520</xdr:rowOff>
                  </to>
                </anchor>
              </controlPr>
            </control>
          </mc:Choice>
        </mc:AlternateContent>
        <mc:AlternateContent xmlns:mc="http://schemas.openxmlformats.org/markup-compatibility/2006">
          <mc:Choice Requires="x14">
            <control shapeId="1039" r:id="rId34" name="Check Box 15">
              <controlPr locked="0" defaultSize="0" autoFill="0" autoLine="0" autoPict="0">
                <anchor moveWithCells="1">
                  <from>
                    <xdr:col>4</xdr:col>
                    <xdr:colOff>45720</xdr:colOff>
                    <xdr:row>25</xdr:row>
                    <xdr:rowOff>152400</xdr:rowOff>
                  </from>
                  <to>
                    <xdr:col>4</xdr:col>
                    <xdr:colOff>297180</xdr:colOff>
                    <xdr:row>25</xdr:row>
                    <xdr:rowOff>419100</xdr:rowOff>
                  </to>
                </anchor>
              </controlPr>
            </control>
          </mc:Choice>
        </mc:AlternateContent>
        <mc:AlternateContent xmlns:mc="http://schemas.openxmlformats.org/markup-compatibility/2006">
          <mc:Choice Requires="x14">
            <control shapeId="1040" r:id="rId35" name="Check Box 16">
              <controlPr locked="0" defaultSize="0" autoFill="0" autoLine="0" autoPict="0">
                <anchor moveWithCells="1">
                  <from>
                    <xdr:col>6</xdr:col>
                    <xdr:colOff>60960</xdr:colOff>
                    <xdr:row>24</xdr:row>
                    <xdr:rowOff>83820</xdr:rowOff>
                  </from>
                  <to>
                    <xdr:col>6</xdr:col>
                    <xdr:colOff>304800</xdr:colOff>
                    <xdr:row>24</xdr:row>
                    <xdr:rowOff>350520</xdr:rowOff>
                  </to>
                </anchor>
              </controlPr>
            </control>
          </mc:Choice>
        </mc:AlternateContent>
        <mc:AlternateContent xmlns:mc="http://schemas.openxmlformats.org/markup-compatibility/2006">
          <mc:Choice Requires="x14">
            <control shapeId="1041" r:id="rId36" name="Check Box 17">
              <controlPr locked="0" defaultSize="0" autoFill="0" autoLine="0" autoPict="0">
                <anchor moveWithCells="1">
                  <from>
                    <xdr:col>5</xdr:col>
                    <xdr:colOff>99060</xdr:colOff>
                    <xdr:row>25</xdr:row>
                    <xdr:rowOff>152400</xdr:rowOff>
                  </from>
                  <to>
                    <xdr:col>5</xdr:col>
                    <xdr:colOff>342900</xdr:colOff>
                    <xdr:row>25</xdr:row>
                    <xdr:rowOff>419100</xdr:rowOff>
                  </to>
                </anchor>
              </controlPr>
            </control>
          </mc:Choice>
        </mc:AlternateContent>
        <mc:AlternateContent xmlns:mc="http://schemas.openxmlformats.org/markup-compatibility/2006">
          <mc:Choice Requires="x14">
            <control shapeId="1042" r:id="rId37" name="Check Box 18">
              <controlPr locked="0" defaultSize="0" autoFill="0" autoLine="0" autoPict="0">
                <anchor moveWithCells="1">
                  <from>
                    <xdr:col>6</xdr:col>
                    <xdr:colOff>68580</xdr:colOff>
                    <xdr:row>25</xdr:row>
                    <xdr:rowOff>152400</xdr:rowOff>
                  </from>
                  <to>
                    <xdr:col>6</xdr:col>
                    <xdr:colOff>312420</xdr:colOff>
                    <xdr:row>25</xdr:row>
                    <xdr:rowOff>419100</xdr:rowOff>
                  </to>
                </anchor>
              </controlPr>
            </control>
          </mc:Choice>
        </mc:AlternateContent>
        <mc:AlternateContent xmlns:mc="http://schemas.openxmlformats.org/markup-compatibility/2006">
          <mc:Choice Requires="x14">
            <control shapeId="1043" r:id="rId38" name="Check Box 19">
              <controlPr locked="0" defaultSize="0" autoFill="0" autoLine="0" autoPict="0">
                <anchor moveWithCells="1">
                  <from>
                    <xdr:col>4</xdr:col>
                    <xdr:colOff>60960</xdr:colOff>
                    <xdr:row>31</xdr:row>
                    <xdr:rowOff>137160</xdr:rowOff>
                  </from>
                  <to>
                    <xdr:col>4</xdr:col>
                    <xdr:colOff>304800</xdr:colOff>
                    <xdr:row>31</xdr:row>
                    <xdr:rowOff>403860</xdr:rowOff>
                  </to>
                </anchor>
              </controlPr>
            </control>
          </mc:Choice>
        </mc:AlternateContent>
        <mc:AlternateContent xmlns:mc="http://schemas.openxmlformats.org/markup-compatibility/2006">
          <mc:Choice Requires="x14">
            <control shapeId="1044" r:id="rId39" name="Check Box 20">
              <controlPr locked="0" defaultSize="0" autoFill="0" autoLine="0" autoPict="0">
                <anchor moveWithCells="1">
                  <from>
                    <xdr:col>5</xdr:col>
                    <xdr:colOff>60960</xdr:colOff>
                    <xdr:row>31</xdr:row>
                    <xdr:rowOff>137160</xdr:rowOff>
                  </from>
                  <to>
                    <xdr:col>5</xdr:col>
                    <xdr:colOff>304800</xdr:colOff>
                    <xdr:row>31</xdr:row>
                    <xdr:rowOff>403860</xdr:rowOff>
                  </to>
                </anchor>
              </controlPr>
            </control>
          </mc:Choice>
        </mc:AlternateContent>
        <mc:AlternateContent xmlns:mc="http://schemas.openxmlformats.org/markup-compatibility/2006">
          <mc:Choice Requires="x14">
            <control shapeId="1045" r:id="rId40" name="Check Box 21">
              <controlPr locked="0" defaultSize="0" autoFill="0" autoLine="0" autoPict="0">
                <anchor moveWithCells="1">
                  <from>
                    <xdr:col>6</xdr:col>
                    <xdr:colOff>68580</xdr:colOff>
                    <xdr:row>31</xdr:row>
                    <xdr:rowOff>137160</xdr:rowOff>
                  </from>
                  <to>
                    <xdr:col>6</xdr:col>
                    <xdr:colOff>327660</xdr:colOff>
                    <xdr:row>31</xdr:row>
                    <xdr:rowOff>403860</xdr:rowOff>
                  </to>
                </anchor>
              </controlPr>
            </control>
          </mc:Choice>
        </mc:AlternateContent>
        <mc:AlternateContent xmlns:mc="http://schemas.openxmlformats.org/markup-compatibility/2006">
          <mc:Choice Requires="x14">
            <control shapeId="1070" r:id="rId41" name="Check Box 46">
              <controlPr locked="0" defaultSize="0" autoFill="0" autoLine="0" autoPict="0">
                <anchor moveWithCells="1">
                  <from>
                    <xdr:col>4</xdr:col>
                    <xdr:colOff>45720</xdr:colOff>
                    <xdr:row>51</xdr:row>
                    <xdr:rowOff>106680</xdr:rowOff>
                  </from>
                  <to>
                    <xdr:col>4</xdr:col>
                    <xdr:colOff>297180</xdr:colOff>
                    <xdr:row>51</xdr:row>
                    <xdr:rowOff>373380</xdr:rowOff>
                  </to>
                </anchor>
              </controlPr>
            </control>
          </mc:Choice>
        </mc:AlternateContent>
        <mc:AlternateContent xmlns:mc="http://schemas.openxmlformats.org/markup-compatibility/2006">
          <mc:Choice Requires="x14">
            <control shapeId="1071" r:id="rId42" name="Check Box 47">
              <controlPr locked="0" defaultSize="0" autoFill="0" autoLine="0" autoPict="0">
                <anchor moveWithCells="1">
                  <from>
                    <xdr:col>5</xdr:col>
                    <xdr:colOff>45720</xdr:colOff>
                    <xdr:row>51</xdr:row>
                    <xdr:rowOff>106680</xdr:rowOff>
                  </from>
                  <to>
                    <xdr:col>5</xdr:col>
                    <xdr:colOff>297180</xdr:colOff>
                    <xdr:row>51</xdr:row>
                    <xdr:rowOff>373380</xdr:rowOff>
                  </to>
                </anchor>
              </controlPr>
            </control>
          </mc:Choice>
        </mc:AlternateContent>
        <mc:AlternateContent xmlns:mc="http://schemas.openxmlformats.org/markup-compatibility/2006">
          <mc:Choice Requires="x14">
            <control shapeId="1072" r:id="rId43" name="Check Box 48">
              <controlPr locked="0" defaultSize="0" autoFill="0" autoLine="0" autoPict="0">
                <anchor moveWithCells="1">
                  <from>
                    <xdr:col>6</xdr:col>
                    <xdr:colOff>60960</xdr:colOff>
                    <xdr:row>51</xdr:row>
                    <xdr:rowOff>106680</xdr:rowOff>
                  </from>
                  <to>
                    <xdr:col>6</xdr:col>
                    <xdr:colOff>304800</xdr:colOff>
                    <xdr:row>51</xdr:row>
                    <xdr:rowOff>373380</xdr:rowOff>
                  </to>
                </anchor>
              </controlPr>
            </control>
          </mc:Choice>
        </mc:AlternateContent>
        <mc:AlternateContent xmlns:mc="http://schemas.openxmlformats.org/markup-compatibility/2006">
          <mc:Choice Requires="x14">
            <control shapeId="1073" r:id="rId44" name="Check Box 49">
              <controlPr locked="0" defaultSize="0" autoFill="0" autoLine="0" autoPict="0">
                <anchor moveWithCells="1">
                  <from>
                    <xdr:col>4</xdr:col>
                    <xdr:colOff>45720</xdr:colOff>
                    <xdr:row>52</xdr:row>
                    <xdr:rowOff>106680</xdr:rowOff>
                  </from>
                  <to>
                    <xdr:col>4</xdr:col>
                    <xdr:colOff>297180</xdr:colOff>
                    <xdr:row>52</xdr:row>
                    <xdr:rowOff>373380</xdr:rowOff>
                  </to>
                </anchor>
              </controlPr>
            </control>
          </mc:Choice>
        </mc:AlternateContent>
        <mc:AlternateContent xmlns:mc="http://schemas.openxmlformats.org/markup-compatibility/2006">
          <mc:Choice Requires="x14">
            <control shapeId="1074" r:id="rId45" name="Check Box 50">
              <controlPr locked="0" defaultSize="0" autoFill="0" autoLine="0" autoPict="0">
                <anchor moveWithCells="1">
                  <from>
                    <xdr:col>5</xdr:col>
                    <xdr:colOff>45720</xdr:colOff>
                    <xdr:row>52</xdr:row>
                    <xdr:rowOff>106680</xdr:rowOff>
                  </from>
                  <to>
                    <xdr:col>5</xdr:col>
                    <xdr:colOff>297180</xdr:colOff>
                    <xdr:row>52</xdr:row>
                    <xdr:rowOff>373380</xdr:rowOff>
                  </to>
                </anchor>
              </controlPr>
            </control>
          </mc:Choice>
        </mc:AlternateContent>
        <mc:AlternateContent xmlns:mc="http://schemas.openxmlformats.org/markup-compatibility/2006">
          <mc:Choice Requires="x14">
            <control shapeId="1075" r:id="rId46" name="Check Box 51">
              <controlPr locked="0" defaultSize="0" autoFill="0" autoLine="0" autoPict="0">
                <anchor moveWithCells="1">
                  <from>
                    <xdr:col>6</xdr:col>
                    <xdr:colOff>60960</xdr:colOff>
                    <xdr:row>52</xdr:row>
                    <xdr:rowOff>106680</xdr:rowOff>
                  </from>
                  <to>
                    <xdr:col>6</xdr:col>
                    <xdr:colOff>304800</xdr:colOff>
                    <xdr:row>52</xdr:row>
                    <xdr:rowOff>373380</xdr:rowOff>
                  </to>
                </anchor>
              </controlPr>
            </control>
          </mc:Choice>
        </mc:AlternateContent>
        <mc:AlternateContent xmlns:mc="http://schemas.openxmlformats.org/markup-compatibility/2006">
          <mc:Choice Requires="x14">
            <control shapeId="1076" r:id="rId47" name="Check Box 52">
              <controlPr locked="0" defaultSize="0" autoFill="0" autoLine="0" autoPict="0">
                <anchor moveWithCells="1">
                  <from>
                    <xdr:col>4</xdr:col>
                    <xdr:colOff>45720</xdr:colOff>
                    <xdr:row>53</xdr:row>
                    <xdr:rowOff>106680</xdr:rowOff>
                  </from>
                  <to>
                    <xdr:col>4</xdr:col>
                    <xdr:colOff>297180</xdr:colOff>
                    <xdr:row>53</xdr:row>
                    <xdr:rowOff>373380</xdr:rowOff>
                  </to>
                </anchor>
              </controlPr>
            </control>
          </mc:Choice>
        </mc:AlternateContent>
        <mc:AlternateContent xmlns:mc="http://schemas.openxmlformats.org/markup-compatibility/2006">
          <mc:Choice Requires="x14">
            <control shapeId="1077" r:id="rId48" name="Check Box 53">
              <controlPr locked="0" defaultSize="0" autoFill="0" autoLine="0" autoPict="0">
                <anchor moveWithCells="1">
                  <from>
                    <xdr:col>5</xdr:col>
                    <xdr:colOff>45720</xdr:colOff>
                    <xdr:row>53</xdr:row>
                    <xdr:rowOff>106680</xdr:rowOff>
                  </from>
                  <to>
                    <xdr:col>5</xdr:col>
                    <xdr:colOff>297180</xdr:colOff>
                    <xdr:row>53</xdr:row>
                    <xdr:rowOff>373380</xdr:rowOff>
                  </to>
                </anchor>
              </controlPr>
            </control>
          </mc:Choice>
        </mc:AlternateContent>
        <mc:AlternateContent xmlns:mc="http://schemas.openxmlformats.org/markup-compatibility/2006">
          <mc:Choice Requires="x14">
            <control shapeId="1078" r:id="rId49" name="Check Box 54">
              <controlPr locked="0" defaultSize="0" autoFill="0" autoLine="0" autoPict="0">
                <anchor moveWithCells="1">
                  <from>
                    <xdr:col>6</xdr:col>
                    <xdr:colOff>60960</xdr:colOff>
                    <xdr:row>53</xdr:row>
                    <xdr:rowOff>106680</xdr:rowOff>
                  </from>
                  <to>
                    <xdr:col>6</xdr:col>
                    <xdr:colOff>304800</xdr:colOff>
                    <xdr:row>53</xdr:row>
                    <xdr:rowOff>373380</xdr:rowOff>
                  </to>
                </anchor>
              </controlPr>
            </control>
          </mc:Choice>
        </mc:AlternateContent>
        <mc:AlternateContent xmlns:mc="http://schemas.openxmlformats.org/markup-compatibility/2006">
          <mc:Choice Requires="x14">
            <control shapeId="1079" r:id="rId50" name="Check Box 55">
              <controlPr locked="0" defaultSize="0" autoFill="0" autoLine="0" autoPict="0">
                <anchor moveWithCells="1">
                  <from>
                    <xdr:col>4</xdr:col>
                    <xdr:colOff>45720</xdr:colOff>
                    <xdr:row>54</xdr:row>
                    <xdr:rowOff>106680</xdr:rowOff>
                  </from>
                  <to>
                    <xdr:col>4</xdr:col>
                    <xdr:colOff>297180</xdr:colOff>
                    <xdr:row>54</xdr:row>
                    <xdr:rowOff>373380</xdr:rowOff>
                  </to>
                </anchor>
              </controlPr>
            </control>
          </mc:Choice>
        </mc:AlternateContent>
        <mc:AlternateContent xmlns:mc="http://schemas.openxmlformats.org/markup-compatibility/2006">
          <mc:Choice Requires="x14">
            <control shapeId="1080" r:id="rId51" name="Check Box 56">
              <controlPr locked="0" defaultSize="0" autoFill="0" autoLine="0" autoPict="0">
                <anchor moveWithCells="1">
                  <from>
                    <xdr:col>5</xdr:col>
                    <xdr:colOff>45720</xdr:colOff>
                    <xdr:row>54</xdr:row>
                    <xdr:rowOff>106680</xdr:rowOff>
                  </from>
                  <to>
                    <xdr:col>5</xdr:col>
                    <xdr:colOff>297180</xdr:colOff>
                    <xdr:row>54</xdr:row>
                    <xdr:rowOff>373380</xdr:rowOff>
                  </to>
                </anchor>
              </controlPr>
            </control>
          </mc:Choice>
        </mc:AlternateContent>
        <mc:AlternateContent xmlns:mc="http://schemas.openxmlformats.org/markup-compatibility/2006">
          <mc:Choice Requires="x14">
            <control shapeId="1081" r:id="rId52" name="Check Box 57">
              <controlPr locked="0" defaultSize="0" autoFill="0" autoLine="0" autoPict="0">
                <anchor moveWithCells="1">
                  <from>
                    <xdr:col>6</xdr:col>
                    <xdr:colOff>60960</xdr:colOff>
                    <xdr:row>54</xdr:row>
                    <xdr:rowOff>106680</xdr:rowOff>
                  </from>
                  <to>
                    <xdr:col>6</xdr:col>
                    <xdr:colOff>304800</xdr:colOff>
                    <xdr:row>54</xdr:row>
                    <xdr:rowOff>373380</xdr:rowOff>
                  </to>
                </anchor>
              </controlPr>
            </control>
          </mc:Choice>
        </mc:AlternateContent>
        <mc:AlternateContent xmlns:mc="http://schemas.openxmlformats.org/markup-compatibility/2006">
          <mc:Choice Requires="x14">
            <control shapeId="1094" r:id="rId53" name="Check Box 70">
              <controlPr locked="0" defaultSize="0" autoFill="0" autoLine="0" autoPict="0">
                <anchor moveWithCells="1">
                  <from>
                    <xdr:col>4</xdr:col>
                    <xdr:colOff>60960</xdr:colOff>
                    <xdr:row>57</xdr:row>
                    <xdr:rowOff>99060</xdr:rowOff>
                  </from>
                  <to>
                    <xdr:col>4</xdr:col>
                    <xdr:colOff>304800</xdr:colOff>
                    <xdr:row>57</xdr:row>
                    <xdr:rowOff>350520</xdr:rowOff>
                  </to>
                </anchor>
              </controlPr>
            </control>
          </mc:Choice>
        </mc:AlternateContent>
        <mc:AlternateContent xmlns:mc="http://schemas.openxmlformats.org/markup-compatibility/2006">
          <mc:Choice Requires="x14">
            <control shapeId="1095" r:id="rId54" name="Check Box 71">
              <controlPr locked="0" defaultSize="0" autoFill="0" autoLine="0" autoPict="0">
                <anchor moveWithCells="1">
                  <from>
                    <xdr:col>5</xdr:col>
                    <xdr:colOff>60960</xdr:colOff>
                    <xdr:row>57</xdr:row>
                    <xdr:rowOff>99060</xdr:rowOff>
                  </from>
                  <to>
                    <xdr:col>5</xdr:col>
                    <xdr:colOff>304800</xdr:colOff>
                    <xdr:row>57</xdr:row>
                    <xdr:rowOff>350520</xdr:rowOff>
                  </to>
                </anchor>
              </controlPr>
            </control>
          </mc:Choice>
        </mc:AlternateContent>
        <mc:AlternateContent xmlns:mc="http://schemas.openxmlformats.org/markup-compatibility/2006">
          <mc:Choice Requires="x14">
            <control shapeId="1096" r:id="rId55" name="Check Box 72">
              <controlPr locked="0" defaultSize="0" autoFill="0" autoLine="0" autoPict="0">
                <anchor moveWithCells="1">
                  <from>
                    <xdr:col>6</xdr:col>
                    <xdr:colOff>68580</xdr:colOff>
                    <xdr:row>57</xdr:row>
                    <xdr:rowOff>99060</xdr:rowOff>
                  </from>
                  <to>
                    <xdr:col>6</xdr:col>
                    <xdr:colOff>327660</xdr:colOff>
                    <xdr:row>57</xdr:row>
                    <xdr:rowOff>350520</xdr:rowOff>
                  </to>
                </anchor>
              </controlPr>
            </control>
          </mc:Choice>
        </mc:AlternateContent>
        <mc:AlternateContent xmlns:mc="http://schemas.openxmlformats.org/markup-compatibility/2006">
          <mc:Choice Requires="x14">
            <control shapeId="1097" r:id="rId56" name="Check Box 73">
              <controlPr locked="0" defaultSize="0" autoFill="0" autoLine="0" autoPict="0">
                <anchor moveWithCells="1">
                  <from>
                    <xdr:col>4</xdr:col>
                    <xdr:colOff>60960</xdr:colOff>
                    <xdr:row>146</xdr:row>
                    <xdr:rowOff>83820</xdr:rowOff>
                  </from>
                  <to>
                    <xdr:col>4</xdr:col>
                    <xdr:colOff>304800</xdr:colOff>
                    <xdr:row>146</xdr:row>
                    <xdr:rowOff>350520</xdr:rowOff>
                  </to>
                </anchor>
              </controlPr>
            </control>
          </mc:Choice>
        </mc:AlternateContent>
        <mc:AlternateContent xmlns:mc="http://schemas.openxmlformats.org/markup-compatibility/2006">
          <mc:Choice Requires="x14">
            <control shapeId="1098" r:id="rId57" name="Check Box 74">
              <controlPr locked="0" defaultSize="0" autoFill="0" autoLine="0" autoPict="0">
                <anchor moveWithCells="1">
                  <from>
                    <xdr:col>5</xdr:col>
                    <xdr:colOff>60960</xdr:colOff>
                    <xdr:row>146</xdr:row>
                    <xdr:rowOff>83820</xdr:rowOff>
                  </from>
                  <to>
                    <xdr:col>5</xdr:col>
                    <xdr:colOff>304800</xdr:colOff>
                    <xdr:row>146</xdr:row>
                    <xdr:rowOff>350520</xdr:rowOff>
                  </to>
                </anchor>
              </controlPr>
            </control>
          </mc:Choice>
        </mc:AlternateContent>
        <mc:AlternateContent xmlns:mc="http://schemas.openxmlformats.org/markup-compatibility/2006">
          <mc:Choice Requires="x14">
            <control shapeId="1099" r:id="rId58" name="Check Box 75">
              <controlPr locked="0" defaultSize="0" autoFill="0" autoLine="0" autoPict="0">
                <anchor moveWithCells="1">
                  <from>
                    <xdr:col>6</xdr:col>
                    <xdr:colOff>68580</xdr:colOff>
                    <xdr:row>146</xdr:row>
                    <xdr:rowOff>83820</xdr:rowOff>
                  </from>
                  <to>
                    <xdr:col>6</xdr:col>
                    <xdr:colOff>327660</xdr:colOff>
                    <xdr:row>146</xdr:row>
                    <xdr:rowOff>350520</xdr:rowOff>
                  </to>
                </anchor>
              </controlPr>
            </control>
          </mc:Choice>
        </mc:AlternateContent>
        <mc:AlternateContent xmlns:mc="http://schemas.openxmlformats.org/markup-compatibility/2006">
          <mc:Choice Requires="x14">
            <control shapeId="1115" r:id="rId59" name="Check Box 91">
              <controlPr locked="0" defaultSize="0" autoFill="0" autoLine="0" autoPict="0">
                <anchor moveWithCells="1">
                  <from>
                    <xdr:col>4</xdr:col>
                    <xdr:colOff>60960</xdr:colOff>
                    <xdr:row>139</xdr:row>
                    <xdr:rowOff>121920</xdr:rowOff>
                  </from>
                  <to>
                    <xdr:col>4</xdr:col>
                    <xdr:colOff>304800</xdr:colOff>
                    <xdr:row>139</xdr:row>
                    <xdr:rowOff>388620</xdr:rowOff>
                  </to>
                </anchor>
              </controlPr>
            </control>
          </mc:Choice>
        </mc:AlternateContent>
        <mc:AlternateContent xmlns:mc="http://schemas.openxmlformats.org/markup-compatibility/2006">
          <mc:Choice Requires="x14">
            <control shapeId="1116" r:id="rId60" name="Check Box 92">
              <controlPr locked="0" defaultSize="0" autoFill="0" autoLine="0" autoPict="0">
                <anchor moveWithCells="1">
                  <from>
                    <xdr:col>5</xdr:col>
                    <xdr:colOff>60960</xdr:colOff>
                    <xdr:row>139</xdr:row>
                    <xdr:rowOff>121920</xdr:rowOff>
                  </from>
                  <to>
                    <xdr:col>5</xdr:col>
                    <xdr:colOff>304800</xdr:colOff>
                    <xdr:row>139</xdr:row>
                    <xdr:rowOff>388620</xdr:rowOff>
                  </to>
                </anchor>
              </controlPr>
            </control>
          </mc:Choice>
        </mc:AlternateContent>
        <mc:AlternateContent xmlns:mc="http://schemas.openxmlformats.org/markup-compatibility/2006">
          <mc:Choice Requires="x14">
            <control shapeId="1117" r:id="rId61" name="Check Box 93">
              <controlPr locked="0" defaultSize="0" autoFill="0" autoLine="0" autoPict="0">
                <anchor moveWithCells="1">
                  <from>
                    <xdr:col>6</xdr:col>
                    <xdr:colOff>68580</xdr:colOff>
                    <xdr:row>139</xdr:row>
                    <xdr:rowOff>121920</xdr:rowOff>
                  </from>
                  <to>
                    <xdr:col>6</xdr:col>
                    <xdr:colOff>327660</xdr:colOff>
                    <xdr:row>139</xdr:row>
                    <xdr:rowOff>388620</xdr:rowOff>
                  </to>
                </anchor>
              </controlPr>
            </control>
          </mc:Choice>
        </mc:AlternateContent>
        <mc:AlternateContent xmlns:mc="http://schemas.openxmlformats.org/markup-compatibility/2006">
          <mc:Choice Requires="x14">
            <control shapeId="1145" r:id="rId62" name="Check Box 121">
              <controlPr locked="0" defaultSize="0" autoFill="0" autoLine="0" autoPict="0">
                <anchor moveWithCells="1">
                  <from>
                    <xdr:col>4</xdr:col>
                    <xdr:colOff>60960</xdr:colOff>
                    <xdr:row>116</xdr:row>
                    <xdr:rowOff>175260</xdr:rowOff>
                  </from>
                  <to>
                    <xdr:col>4</xdr:col>
                    <xdr:colOff>297180</xdr:colOff>
                    <xdr:row>116</xdr:row>
                    <xdr:rowOff>426720</xdr:rowOff>
                  </to>
                </anchor>
              </controlPr>
            </control>
          </mc:Choice>
        </mc:AlternateContent>
        <mc:AlternateContent xmlns:mc="http://schemas.openxmlformats.org/markup-compatibility/2006">
          <mc:Choice Requires="x14">
            <control shapeId="1146" r:id="rId63" name="Check Box 122">
              <controlPr locked="0" defaultSize="0" autoFill="0" autoLine="0" autoPict="0">
                <anchor moveWithCells="1">
                  <from>
                    <xdr:col>5</xdr:col>
                    <xdr:colOff>76200</xdr:colOff>
                    <xdr:row>116</xdr:row>
                    <xdr:rowOff>175260</xdr:rowOff>
                  </from>
                  <to>
                    <xdr:col>5</xdr:col>
                    <xdr:colOff>327660</xdr:colOff>
                    <xdr:row>116</xdr:row>
                    <xdr:rowOff>441960</xdr:rowOff>
                  </to>
                </anchor>
              </controlPr>
            </control>
          </mc:Choice>
        </mc:AlternateContent>
        <mc:AlternateContent xmlns:mc="http://schemas.openxmlformats.org/markup-compatibility/2006">
          <mc:Choice Requires="x14">
            <control shapeId="1147" r:id="rId64" name="Check Box 123">
              <controlPr locked="0" defaultSize="0" autoFill="0" autoLine="0" autoPict="0">
                <anchor moveWithCells="1">
                  <from>
                    <xdr:col>6</xdr:col>
                    <xdr:colOff>83820</xdr:colOff>
                    <xdr:row>116</xdr:row>
                    <xdr:rowOff>175260</xdr:rowOff>
                  </from>
                  <to>
                    <xdr:col>6</xdr:col>
                    <xdr:colOff>342900</xdr:colOff>
                    <xdr:row>116</xdr:row>
                    <xdr:rowOff>426720</xdr:rowOff>
                  </to>
                </anchor>
              </controlPr>
            </control>
          </mc:Choice>
        </mc:AlternateContent>
        <mc:AlternateContent xmlns:mc="http://schemas.openxmlformats.org/markup-compatibility/2006">
          <mc:Choice Requires="x14">
            <control shapeId="1148" r:id="rId65" name="Check Box 124">
              <controlPr locked="0" defaultSize="0" autoFill="0" autoLine="0" autoPict="0">
                <anchor moveWithCells="1">
                  <from>
                    <xdr:col>4</xdr:col>
                    <xdr:colOff>60960</xdr:colOff>
                    <xdr:row>117</xdr:row>
                    <xdr:rowOff>68580</xdr:rowOff>
                  </from>
                  <to>
                    <xdr:col>4</xdr:col>
                    <xdr:colOff>304800</xdr:colOff>
                    <xdr:row>117</xdr:row>
                    <xdr:rowOff>335280</xdr:rowOff>
                  </to>
                </anchor>
              </controlPr>
            </control>
          </mc:Choice>
        </mc:AlternateContent>
        <mc:AlternateContent xmlns:mc="http://schemas.openxmlformats.org/markup-compatibility/2006">
          <mc:Choice Requires="x14">
            <control shapeId="1149" r:id="rId66" name="Check Box 125">
              <controlPr locked="0" defaultSize="0" autoFill="0" autoLine="0" autoPict="0">
                <anchor moveWithCells="1">
                  <from>
                    <xdr:col>5</xdr:col>
                    <xdr:colOff>60960</xdr:colOff>
                    <xdr:row>117</xdr:row>
                    <xdr:rowOff>68580</xdr:rowOff>
                  </from>
                  <to>
                    <xdr:col>5</xdr:col>
                    <xdr:colOff>304800</xdr:colOff>
                    <xdr:row>117</xdr:row>
                    <xdr:rowOff>335280</xdr:rowOff>
                  </to>
                </anchor>
              </controlPr>
            </control>
          </mc:Choice>
        </mc:AlternateContent>
        <mc:AlternateContent xmlns:mc="http://schemas.openxmlformats.org/markup-compatibility/2006">
          <mc:Choice Requires="x14">
            <control shapeId="1150" r:id="rId67" name="Check Box 126">
              <controlPr locked="0" defaultSize="0" autoFill="0" autoLine="0" autoPict="0">
                <anchor moveWithCells="1">
                  <from>
                    <xdr:col>6</xdr:col>
                    <xdr:colOff>68580</xdr:colOff>
                    <xdr:row>117</xdr:row>
                    <xdr:rowOff>68580</xdr:rowOff>
                  </from>
                  <to>
                    <xdr:col>6</xdr:col>
                    <xdr:colOff>327660</xdr:colOff>
                    <xdr:row>117</xdr:row>
                    <xdr:rowOff>335280</xdr:rowOff>
                  </to>
                </anchor>
              </controlPr>
            </control>
          </mc:Choice>
        </mc:AlternateContent>
        <mc:AlternateContent xmlns:mc="http://schemas.openxmlformats.org/markup-compatibility/2006">
          <mc:Choice Requires="x14">
            <control shapeId="1151" r:id="rId68" name="Check Box 127">
              <controlPr locked="0" defaultSize="0" autoFill="0" autoLine="0" autoPict="0">
                <anchor moveWithCells="1">
                  <from>
                    <xdr:col>4</xdr:col>
                    <xdr:colOff>60960</xdr:colOff>
                    <xdr:row>118</xdr:row>
                    <xdr:rowOff>99060</xdr:rowOff>
                  </from>
                  <to>
                    <xdr:col>4</xdr:col>
                    <xdr:colOff>289560</xdr:colOff>
                    <xdr:row>118</xdr:row>
                    <xdr:rowOff>365760</xdr:rowOff>
                  </to>
                </anchor>
              </controlPr>
            </control>
          </mc:Choice>
        </mc:AlternateContent>
        <mc:AlternateContent xmlns:mc="http://schemas.openxmlformats.org/markup-compatibility/2006">
          <mc:Choice Requires="x14">
            <control shapeId="1152" r:id="rId69" name="Check Box 128">
              <controlPr locked="0" defaultSize="0" autoFill="0" autoLine="0" autoPict="0">
                <anchor moveWithCells="1">
                  <from>
                    <xdr:col>5</xdr:col>
                    <xdr:colOff>45720</xdr:colOff>
                    <xdr:row>118</xdr:row>
                    <xdr:rowOff>83820</xdr:rowOff>
                  </from>
                  <to>
                    <xdr:col>5</xdr:col>
                    <xdr:colOff>297180</xdr:colOff>
                    <xdr:row>118</xdr:row>
                    <xdr:rowOff>342900</xdr:rowOff>
                  </to>
                </anchor>
              </controlPr>
            </control>
          </mc:Choice>
        </mc:AlternateContent>
        <mc:AlternateContent xmlns:mc="http://schemas.openxmlformats.org/markup-compatibility/2006">
          <mc:Choice Requires="x14">
            <control shapeId="1153" r:id="rId70" name="Check Box 129">
              <controlPr locked="0" defaultSize="0" autoFill="0" autoLine="0" autoPict="0">
                <anchor moveWithCells="1">
                  <from>
                    <xdr:col>6</xdr:col>
                    <xdr:colOff>60960</xdr:colOff>
                    <xdr:row>118</xdr:row>
                    <xdr:rowOff>99060</xdr:rowOff>
                  </from>
                  <to>
                    <xdr:col>6</xdr:col>
                    <xdr:colOff>312420</xdr:colOff>
                    <xdr:row>118</xdr:row>
                    <xdr:rowOff>350520</xdr:rowOff>
                  </to>
                </anchor>
              </controlPr>
            </control>
          </mc:Choice>
        </mc:AlternateContent>
        <mc:AlternateContent xmlns:mc="http://schemas.openxmlformats.org/markup-compatibility/2006">
          <mc:Choice Requires="x14">
            <control shapeId="1154" r:id="rId71" name="Check Box 130">
              <controlPr locked="0" defaultSize="0" autoFill="0" autoLine="0" autoPict="0">
                <anchor moveWithCells="1">
                  <from>
                    <xdr:col>4</xdr:col>
                    <xdr:colOff>60960</xdr:colOff>
                    <xdr:row>120</xdr:row>
                    <xdr:rowOff>68580</xdr:rowOff>
                  </from>
                  <to>
                    <xdr:col>4</xdr:col>
                    <xdr:colOff>304800</xdr:colOff>
                    <xdr:row>120</xdr:row>
                    <xdr:rowOff>335280</xdr:rowOff>
                  </to>
                </anchor>
              </controlPr>
            </control>
          </mc:Choice>
        </mc:AlternateContent>
        <mc:AlternateContent xmlns:mc="http://schemas.openxmlformats.org/markup-compatibility/2006">
          <mc:Choice Requires="x14">
            <control shapeId="1155" r:id="rId72" name="Check Box 131">
              <controlPr locked="0" defaultSize="0" autoFill="0" autoLine="0" autoPict="0">
                <anchor moveWithCells="1">
                  <from>
                    <xdr:col>5</xdr:col>
                    <xdr:colOff>60960</xdr:colOff>
                    <xdr:row>120</xdr:row>
                    <xdr:rowOff>68580</xdr:rowOff>
                  </from>
                  <to>
                    <xdr:col>5</xdr:col>
                    <xdr:colOff>304800</xdr:colOff>
                    <xdr:row>120</xdr:row>
                    <xdr:rowOff>335280</xdr:rowOff>
                  </to>
                </anchor>
              </controlPr>
            </control>
          </mc:Choice>
        </mc:AlternateContent>
        <mc:AlternateContent xmlns:mc="http://schemas.openxmlformats.org/markup-compatibility/2006">
          <mc:Choice Requires="x14">
            <control shapeId="1156" r:id="rId73" name="Check Box 132">
              <controlPr locked="0" defaultSize="0" autoFill="0" autoLine="0" autoPict="0">
                <anchor moveWithCells="1">
                  <from>
                    <xdr:col>6</xdr:col>
                    <xdr:colOff>68580</xdr:colOff>
                    <xdr:row>120</xdr:row>
                    <xdr:rowOff>68580</xdr:rowOff>
                  </from>
                  <to>
                    <xdr:col>6</xdr:col>
                    <xdr:colOff>327660</xdr:colOff>
                    <xdr:row>120</xdr:row>
                    <xdr:rowOff>335280</xdr:rowOff>
                  </to>
                </anchor>
              </controlPr>
            </control>
          </mc:Choice>
        </mc:AlternateContent>
        <mc:AlternateContent xmlns:mc="http://schemas.openxmlformats.org/markup-compatibility/2006">
          <mc:Choice Requires="x14">
            <control shapeId="1157" r:id="rId74" name="Check Box 133">
              <controlPr locked="0" defaultSize="0" autoFill="0" autoLine="0" autoPict="0">
                <anchor moveWithCells="1">
                  <from>
                    <xdr:col>4</xdr:col>
                    <xdr:colOff>60960</xdr:colOff>
                    <xdr:row>121</xdr:row>
                    <xdr:rowOff>68580</xdr:rowOff>
                  </from>
                  <to>
                    <xdr:col>4</xdr:col>
                    <xdr:colOff>304800</xdr:colOff>
                    <xdr:row>121</xdr:row>
                    <xdr:rowOff>335280</xdr:rowOff>
                  </to>
                </anchor>
              </controlPr>
            </control>
          </mc:Choice>
        </mc:AlternateContent>
        <mc:AlternateContent xmlns:mc="http://schemas.openxmlformats.org/markup-compatibility/2006">
          <mc:Choice Requires="x14">
            <control shapeId="1158" r:id="rId75" name="Check Box 134">
              <controlPr locked="0" defaultSize="0" autoFill="0" autoLine="0" autoPict="0">
                <anchor moveWithCells="1">
                  <from>
                    <xdr:col>5</xdr:col>
                    <xdr:colOff>60960</xdr:colOff>
                    <xdr:row>121</xdr:row>
                    <xdr:rowOff>68580</xdr:rowOff>
                  </from>
                  <to>
                    <xdr:col>5</xdr:col>
                    <xdr:colOff>304800</xdr:colOff>
                    <xdr:row>121</xdr:row>
                    <xdr:rowOff>335280</xdr:rowOff>
                  </to>
                </anchor>
              </controlPr>
            </control>
          </mc:Choice>
        </mc:AlternateContent>
        <mc:AlternateContent xmlns:mc="http://schemas.openxmlformats.org/markup-compatibility/2006">
          <mc:Choice Requires="x14">
            <control shapeId="1159" r:id="rId76" name="Check Box 135">
              <controlPr locked="0" defaultSize="0" autoFill="0" autoLine="0" autoPict="0">
                <anchor moveWithCells="1">
                  <from>
                    <xdr:col>6</xdr:col>
                    <xdr:colOff>68580</xdr:colOff>
                    <xdr:row>121</xdr:row>
                    <xdr:rowOff>68580</xdr:rowOff>
                  </from>
                  <to>
                    <xdr:col>6</xdr:col>
                    <xdr:colOff>327660</xdr:colOff>
                    <xdr:row>121</xdr:row>
                    <xdr:rowOff>335280</xdr:rowOff>
                  </to>
                </anchor>
              </controlPr>
            </control>
          </mc:Choice>
        </mc:AlternateContent>
        <mc:AlternateContent xmlns:mc="http://schemas.openxmlformats.org/markup-compatibility/2006">
          <mc:Choice Requires="x14">
            <control shapeId="1160" r:id="rId77" name="Check Box 136">
              <controlPr locked="0" defaultSize="0" autoFill="0" autoLine="0" autoPict="0">
                <anchor moveWithCells="1">
                  <from>
                    <xdr:col>4</xdr:col>
                    <xdr:colOff>60960</xdr:colOff>
                    <xdr:row>122</xdr:row>
                    <xdr:rowOff>68580</xdr:rowOff>
                  </from>
                  <to>
                    <xdr:col>4</xdr:col>
                    <xdr:colOff>304800</xdr:colOff>
                    <xdr:row>122</xdr:row>
                    <xdr:rowOff>335280</xdr:rowOff>
                  </to>
                </anchor>
              </controlPr>
            </control>
          </mc:Choice>
        </mc:AlternateContent>
        <mc:AlternateContent xmlns:mc="http://schemas.openxmlformats.org/markup-compatibility/2006">
          <mc:Choice Requires="x14">
            <control shapeId="1161" r:id="rId78" name="Check Box 137">
              <controlPr locked="0" defaultSize="0" autoFill="0" autoLine="0" autoPict="0">
                <anchor moveWithCells="1">
                  <from>
                    <xdr:col>5</xdr:col>
                    <xdr:colOff>60960</xdr:colOff>
                    <xdr:row>122</xdr:row>
                    <xdr:rowOff>68580</xdr:rowOff>
                  </from>
                  <to>
                    <xdr:col>5</xdr:col>
                    <xdr:colOff>304800</xdr:colOff>
                    <xdr:row>122</xdr:row>
                    <xdr:rowOff>335280</xdr:rowOff>
                  </to>
                </anchor>
              </controlPr>
            </control>
          </mc:Choice>
        </mc:AlternateContent>
        <mc:AlternateContent xmlns:mc="http://schemas.openxmlformats.org/markup-compatibility/2006">
          <mc:Choice Requires="x14">
            <control shapeId="1162" r:id="rId79" name="Check Box 138">
              <controlPr locked="0" defaultSize="0" autoFill="0" autoLine="0" autoPict="0">
                <anchor moveWithCells="1">
                  <from>
                    <xdr:col>6</xdr:col>
                    <xdr:colOff>68580</xdr:colOff>
                    <xdr:row>122</xdr:row>
                    <xdr:rowOff>68580</xdr:rowOff>
                  </from>
                  <to>
                    <xdr:col>6</xdr:col>
                    <xdr:colOff>327660</xdr:colOff>
                    <xdr:row>122</xdr:row>
                    <xdr:rowOff>335280</xdr:rowOff>
                  </to>
                </anchor>
              </controlPr>
            </control>
          </mc:Choice>
        </mc:AlternateContent>
        <mc:AlternateContent xmlns:mc="http://schemas.openxmlformats.org/markup-compatibility/2006">
          <mc:Choice Requires="x14">
            <control shapeId="1163" r:id="rId80" name="Check Box 139">
              <controlPr locked="0" defaultSize="0" autoFill="0" autoLine="0" autoPict="0">
                <anchor moveWithCells="1">
                  <from>
                    <xdr:col>4</xdr:col>
                    <xdr:colOff>60960</xdr:colOff>
                    <xdr:row>123</xdr:row>
                    <xdr:rowOff>68580</xdr:rowOff>
                  </from>
                  <to>
                    <xdr:col>4</xdr:col>
                    <xdr:colOff>304800</xdr:colOff>
                    <xdr:row>123</xdr:row>
                    <xdr:rowOff>335280</xdr:rowOff>
                  </to>
                </anchor>
              </controlPr>
            </control>
          </mc:Choice>
        </mc:AlternateContent>
        <mc:AlternateContent xmlns:mc="http://schemas.openxmlformats.org/markup-compatibility/2006">
          <mc:Choice Requires="x14">
            <control shapeId="1164" r:id="rId81" name="Check Box 140">
              <controlPr locked="0" defaultSize="0" autoFill="0" autoLine="0" autoPict="0">
                <anchor moveWithCells="1">
                  <from>
                    <xdr:col>5</xdr:col>
                    <xdr:colOff>60960</xdr:colOff>
                    <xdr:row>123</xdr:row>
                    <xdr:rowOff>68580</xdr:rowOff>
                  </from>
                  <to>
                    <xdr:col>5</xdr:col>
                    <xdr:colOff>304800</xdr:colOff>
                    <xdr:row>123</xdr:row>
                    <xdr:rowOff>335280</xdr:rowOff>
                  </to>
                </anchor>
              </controlPr>
            </control>
          </mc:Choice>
        </mc:AlternateContent>
        <mc:AlternateContent xmlns:mc="http://schemas.openxmlformats.org/markup-compatibility/2006">
          <mc:Choice Requires="x14">
            <control shapeId="1165" r:id="rId82" name="Check Box 141">
              <controlPr locked="0" defaultSize="0" autoFill="0" autoLine="0" autoPict="0">
                <anchor moveWithCells="1">
                  <from>
                    <xdr:col>6</xdr:col>
                    <xdr:colOff>68580</xdr:colOff>
                    <xdr:row>123</xdr:row>
                    <xdr:rowOff>68580</xdr:rowOff>
                  </from>
                  <to>
                    <xdr:col>6</xdr:col>
                    <xdr:colOff>327660</xdr:colOff>
                    <xdr:row>123</xdr:row>
                    <xdr:rowOff>335280</xdr:rowOff>
                  </to>
                </anchor>
              </controlPr>
            </control>
          </mc:Choice>
        </mc:AlternateContent>
        <mc:AlternateContent xmlns:mc="http://schemas.openxmlformats.org/markup-compatibility/2006">
          <mc:Choice Requires="x14">
            <control shapeId="1166" r:id="rId83" name="Check Box 142">
              <controlPr locked="0" defaultSize="0" autoFill="0" autoLine="0" autoPict="0">
                <anchor moveWithCells="1">
                  <from>
                    <xdr:col>4</xdr:col>
                    <xdr:colOff>60960</xdr:colOff>
                    <xdr:row>124</xdr:row>
                    <xdr:rowOff>68580</xdr:rowOff>
                  </from>
                  <to>
                    <xdr:col>4</xdr:col>
                    <xdr:colOff>304800</xdr:colOff>
                    <xdr:row>124</xdr:row>
                    <xdr:rowOff>335280</xdr:rowOff>
                  </to>
                </anchor>
              </controlPr>
            </control>
          </mc:Choice>
        </mc:AlternateContent>
        <mc:AlternateContent xmlns:mc="http://schemas.openxmlformats.org/markup-compatibility/2006">
          <mc:Choice Requires="x14">
            <control shapeId="1167" r:id="rId84" name="Check Box 143">
              <controlPr locked="0" defaultSize="0" autoFill="0" autoLine="0" autoPict="0">
                <anchor moveWithCells="1">
                  <from>
                    <xdr:col>5</xdr:col>
                    <xdr:colOff>60960</xdr:colOff>
                    <xdr:row>124</xdr:row>
                    <xdr:rowOff>68580</xdr:rowOff>
                  </from>
                  <to>
                    <xdr:col>5</xdr:col>
                    <xdr:colOff>304800</xdr:colOff>
                    <xdr:row>124</xdr:row>
                    <xdr:rowOff>335280</xdr:rowOff>
                  </to>
                </anchor>
              </controlPr>
            </control>
          </mc:Choice>
        </mc:AlternateContent>
        <mc:AlternateContent xmlns:mc="http://schemas.openxmlformats.org/markup-compatibility/2006">
          <mc:Choice Requires="x14">
            <control shapeId="1168" r:id="rId85" name="Check Box 144">
              <controlPr locked="0" defaultSize="0" autoFill="0" autoLine="0" autoPict="0">
                <anchor moveWithCells="1">
                  <from>
                    <xdr:col>6</xdr:col>
                    <xdr:colOff>68580</xdr:colOff>
                    <xdr:row>124</xdr:row>
                    <xdr:rowOff>68580</xdr:rowOff>
                  </from>
                  <to>
                    <xdr:col>6</xdr:col>
                    <xdr:colOff>327660</xdr:colOff>
                    <xdr:row>124</xdr:row>
                    <xdr:rowOff>335280</xdr:rowOff>
                  </to>
                </anchor>
              </controlPr>
            </control>
          </mc:Choice>
        </mc:AlternateContent>
        <mc:AlternateContent xmlns:mc="http://schemas.openxmlformats.org/markup-compatibility/2006">
          <mc:Choice Requires="x14">
            <control shapeId="1169" r:id="rId86" name="Check Box 145">
              <controlPr locked="0" defaultSize="0" autoFill="0" autoLine="0" autoPict="0">
                <anchor moveWithCells="1">
                  <from>
                    <xdr:col>4</xdr:col>
                    <xdr:colOff>60960</xdr:colOff>
                    <xdr:row>125</xdr:row>
                    <xdr:rowOff>68580</xdr:rowOff>
                  </from>
                  <to>
                    <xdr:col>4</xdr:col>
                    <xdr:colOff>304800</xdr:colOff>
                    <xdr:row>125</xdr:row>
                    <xdr:rowOff>335280</xdr:rowOff>
                  </to>
                </anchor>
              </controlPr>
            </control>
          </mc:Choice>
        </mc:AlternateContent>
        <mc:AlternateContent xmlns:mc="http://schemas.openxmlformats.org/markup-compatibility/2006">
          <mc:Choice Requires="x14">
            <control shapeId="1170" r:id="rId87" name="Check Box 146">
              <controlPr locked="0" defaultSize="0" autoFill="0" autoLine="0" autoPict="0">
                <anchor moveWithCells="1">
                  <from>
                    <xdr:col>5</xdr:col>
                    <xdr:colOff>60960</xdr:colOff>
                    <xdr:row>125</xdr:row>
                    <xdr:rowOff>68580</xdr:rowOff>
                  </from>
                  <to>
                    <xdr:col>5</xdr:col>
                    <xdr:colOff>304800</xdr:colOff>
                    <xdr:row>125</xdr:row>
                    <xdr:rowOff>335280</xdr:rowOff>
                  </to>
                </anchor>
              </controlPr>
            </control>
          </mc:Choice>
        </mc:AlternateContent>
        <mc:AlternateContent xmlns:mc="http://schemas.openxmlformats.org/markup-compatibility/2006">
          <mc:Choice Requires="x14">
            <control shapeId="1171" r:id="rId88" name="Check Box 147">
              <controlPr locked="0" defaultSize="0" autoFill="0" autoLine="0" autoPict="0">
                <anchor moveWithCells="1">
                  <from>
                    <xdr:col>6</xdr:col>
                    <xdr:colOff>68580</xdr:colOff>
                    <xdr:row>125</xdr:row>
                    <xdr:rowOff>68580</xdr:rowOff>
                  </from>
                  <to>
                    <xdr:col>6</xdr:col>
                    <xdr:colOff>327660</xdr:colOff>
                    <xdr:row>125</xdr:row>
                    <xdr:rowOff>335280</xdr:rowOff>
                  </to>
                </anchor>
              </controlPr>
            </control>
          </mc:Choice>
        </mc:AlternateContent>
        <mc:AlternateContent xmlns:mc="http://schemas.openxmlformats.org/markup-compatibility/2006">
          <mc:Choice Requires="x14">
            <control shapeId="1210" r:id="rId89" name="Check Box 186">
              <controlPr locked="0" defaultSize="0" autoFill="0" autoLine="0" autoPict="0">
                <anchor moveWithCells="1">
                  <from>
                    <xdr:col>6</xdr:col>
                    <xdr:colOff>60960</xdr:colOff>
                    <xdr:row>26</xdr:row>
                    <xdr:rowOff>76200</xdr:rowOff>
                  </from>
                  <to>
                    <xdr:col>6</xdr:col>
                    <xdr:colOff>304800</xdr:colOff>
                    <xdr:row>26</xdr:row>
                    <xdr:rowOff>342900</xdr:rowOff>
                  </to>
                </anchor>
              </controlPr>
            </control>
          </mc:Choice>
        </mc:AlternateContent>
        <mc:AlternateContent xmlns:mc="http://schemas.openxmlformats.org/markup-compatibility/2006">
          <mc:Choice Requires="x14">
            <control shapeId="1211" r:id="rId90" name="Check Box 187">
              <controlPr locked="0" defaultSize="0" autoFill="0" autoLine="0" autoPict="0">
                <anchor moveWithCells="1">
                  <from>
                    <xdr:col>4</xdr:col>
                    <xdr:colOff>60960</xdr:colOff>
                    <xdr:row>26</xdr:row>
                    <xdr:rowOff>76200</xdr:rowOff>
                  </from>
                  <to>
                    <xdr:col>4</xdr:col>
                    <xdr:colOff>304800</xdr:colOff>
                    <xdr:row>26</xdr:row>
                    <xdr:rowOff>342900</xdr:rowOff>
                  </to>
                </anchor>
              </controlPr>
            </control>
          </mc:Choice>
        </mc:AlternateContent>
        <mc:AlternateContent xmlns:mc="http://schemas.openxmlformats.org/markup-compatibility/2006">
          <mc:Choice Requires="x14">
            <control shapeId="1212" r:id="rId91" name="Check Box 188">
              <controlPr locked="0" defaultSize="0" autoFill="0" autoLine="0" autoPict="0">
                <anchor moveWithCells="1">
                  <from>
                    <xdr:col>5</xdr:col>
                    <xdr:colOff>45720</xdr:colOff>
                    <xdr:row>26</xdr:row>
                    <xdr:rowOff>76200</xdr:rowOff>
                  </from>
                  <to>
                    <xdr:col>5</xdr:col>
                    <xdr:colOff>297180</xdr:colOff>
                    <xdr:row>26</xdr:row>
                    <xdr:rowOff>342900</xdr:rowOff>
                  </to>
                </anchor>
              </controlPr>
            </control>
          </mc:Choice>
        </mc:AlternateContent>
        <mc:AlternateContent xmlns:mc="http://schemas.openxmlformats.org/markup-compatibility/2006">
          <mc:Choice Requires="x14">
            <control shapeId="1215" r:id="rId92" name="Check Box 191">
              <controlPr locked="0" defaultSize="0" autoFill="0" autoLine="0" autoPict="0">
                <anchor moveWithCells="1">
                  <from>
                    <xdr:col>4</xdr:col>
                    <xdr:colOff>45720</xdr:colOff>
                    <xdr:row>28</xdr:row>
                    <xdr:rowOff>76200</xdr:rowOff>
                  </from>
                  <to>
                    <xdr:col>4</xdr:col>
                    <xdr:colOff>297180</xdr:colOff>
                    <xdr:row>28</xdr:row>
                    <xdr:rowOff>342900</xdr:rowOff>
                  </to>
                </anchor>
              </controlPr>
            </control>
          </mc:Choice>
        </mc:AlternateContent>
        <mc:AlternateContent xmlns:mc="http://schemas.openxmlformats.org/markup-compatibility/2006">
          <mc:Choice Requires="x14">
            <control shapeId="1217" r:id="rId93" name="Check Box 193">
              <controlPr locked="0" defaultSize="0" autoFill="0" autoLine="0" autoPict="0">
                <anchor moveWithCells="1">
                  <from>
                    <xdr:col>5</xdr:col>
                    <xdr:colOff>45720</xdr:colOff>
                    <xdr:row>28</xdr:row>
                    <xdr:rowOff>76200</xdr:rowOff>
                  </from>
                  <to>
                    <xdr:col>5</xdr:col>
                    <xdr:colOff>297180</xdr:colOff>
                    <xdr:row>28</xdr:row>
                    <xdr:rowOff>342900</xdr:rowOff>
                  </to>
                </anchor>
              </controlPr>
            </control>
          </mc:Choice>
        </mc:AlternateContent>
        <mc:AlternateContent xmlns:mc="http://schemas.openxmlformats.org/markup-compatibility/2006">
          <mc:Choice Requires="x14">
            <control shapeId="1218" r:id="rId94" name="Check Box 194">
              <controlPr locked="0" defaultSize="0" autoFill="0" autoLine="0" autoPict="0">
                <anchor moveWithCells="1">
                  <from>
                    <xdr:col>6</xdr:col>
                    <xdr:colOff>60960</xdr:colOff>
                    <xdr:row>28</xdr:row>
                    <xdr:rowOff>76200</xdr:rowOff>
                  </from>
                  <to>
                    <xdr:col>6</xdr:col>
                    <xdr:colOff>304800</xdr:colOff>
                    <xdr:row>28</xdr:row>
                    <xdr:rowOff>342900</xdr:rowOff>
                  </to>
                </anchor>
              </controlPr>
            </control>
          </mc:Choice>
        </mc:AlternateContent>
        <mc:AlternateContent xmlns:mc="http://schemas.openxmlformats.org/markup-compatibility/2006">
          <mc:Choice Requires="x14">
            <control shapeId="1219" r:id="rId95" name="Check Box 195">
              <controlPr locked="0" defaultSize="0" autoFill="0" autoLine="0" autoPict="0">
                <anchor moveWithCells="1">
                  <from>
                    <xdr:col>4</xdr:col>
                    <xdr:colOff>45720</xdr:colOff>
                    <xdr:row>33</xdr:row>
                    <xdr:rowOff>83820</xdr:rowOff>
                  </from>
                  <to>
                    <xdr:col>4</xdr:col>
                    <xdr:colOff>297180</xdr:colOff>
                    <xdr:row>33</xdr:row>
                    <xdr:rowOff>350520</xdr:rowOff>
                  </to>
                </anchor>
              </controlPr>
            </control>
          </mc:Choice>
        </mc:AlternateContent>
        <mc:AlternateContent xmlns:mc="http://schemas.openxmlformats.org/markup-compatibility/2006">
          <mc:Choice Requires="x14">
            <control shapeId="1220" r:id="rId96" name="Check Box 196">
              <controlPr locked="0" defaultSize="0" autoFill="0" autoLine="0" autoPict="0">
                <anchor moveWithCells="1">
                  <from>
                    <xdr:col>5</xdr:col>
                    <xdr:colOff>45720</xdr:colOff>
                    <xdr:row>33</xdr:row>
                    <xdr:rowOff>83820</xdr:rowOff>
                  </from>
                  <to>
                    <xdr:col>5</xdr:col>
                    <xdr:colOff>297180</xdr:colOff>
                    <xdr:row>33</xdr:row>
                    <xdr:rowOff>350520</xdr:rowOff>
                  </to>
                </anchor>
              </controlPr>
            </control>
          </mc:Choice>
        </mc:AlternateContent>
        <mc:AlternateContent xmlns:mc="http://schemas.openxmlformats.org/markup-compatibility/2006">
          <mc:Choice Requires="x14">
            <control shapeId="1221" r:id="rId97" name="Check Box 197">
              <controlPr locked="0" defaultSize="0" autoFill="0" autoLine="0" autoPict="0">
                <anchor moveWithCells="1">
                  <from>
                    <xdr:col>6</xdr:col>
                    <xdr:colOff>60960</xdr:colOff>
                    <xdr:row>33</xdr:row>
                    <xdr:rowOff>83820</xdr:rowOff>
                  </from>
                  <to>
                    <xdr:col>6</xdr:col>
                    <xdr:colOff>304800</xdr:colOff>
                    <xdr:row>33</xdr:row>
                    <xdr:rowOff>350520</xdr:rowOff>
                  </to>
                </anchor>
              </controlPr>
            </control>
          </mc:Choice>
        </mc:AlternateContent>
        <mc:AlternateContent xmlns:mc="http://schemas.openxmlformats.org/markup-compatibility/2006">
          <mc:Choice Requires="x14">
            <control shapeId="1222" r:id="rId98" name="Check Box 198">
              <controlPr locked="0" defaultSize="0" autoFill="0" autoLine="0" autoPict="0">
                <anchor moveWithCells="1">
                  <from>
                    <xdr:col>4</xdr:col>
                    <xdr:colOff>60960</xdr:colOff>
                    <xdr:row>32</xdr:row>
                    <xdr:rowOff>76200</xdr:rowOff>
                  </from>
                  <to>
                    <xdr:col>4</xdr:col>
                    <xdr:colOff>304800</xdr:colOff>
                    <xdr:row>32</xdr:row>
                    <xdr:rowOff>342900</xdr:rowOff>
                  </to>
                </anchor>
              </controlPr>
            </control>
          </mc:Choice>
        </mc:AlternateContent>
        <mc:AlternateContent xmlns:mc="http://schemas.openxmlformats.org/markup-compatibility/2006">
          <mc:Choice Requires="x14">
            <control shapeId="1223" r:id="rId99" name="Check Box 199">
              <controlPr locked="0" defaultSize="0" autoFill="0" autoLine="0" autoPict="0">
                <anchor moveWithCells="1">
                  <from>
                    <xdr:col>5</xdr:col>
                    <xdr:colOff>60960</xdr:colOff>
                    <xdr:row>32</xdr:row>
                    <xdr:rowOff>76200</xdr:rowOff>
                  </from>
                  <to>
                    <xdr:col>5</xdr:col>
                    <xdr:colOff>304800</xdr:colOff>
                    <xdr:row>32</xdr:row>
                    <xdr:rowOff>342900</xdr:rowOff>
                  </to>
                </anchor>
              </controlPr>
            </control>
          </mc:Choice>
        </mc:AlternateContent>
        <mc:AlternateContent xmlns:mc="http://schemas.openxmlformats.org/markup-compatibility/2006">
          <mc:Choice Requires="x14">
            <control shapeId="1224" r:id="rId100" name="Check Box 200">
              <controlPr locked="0" defaultSize="0" autoFill="0" autoLine="0" autoPict="0">
                <anchor moveWithCells="1">
                  <from>
                    <xdr:col>6</xdr:col>
                    <xdr:colOff>68580</xdr:colOff>
                    <xdr:row>32</xdr:row>
                    <xdr:rowOff>76200</xdr:rowOff>
                  </from>
                  <to>
                    <xdr:col>6</xdr:col>
                    <xdr:colOff>327660</xdr:colOff>
                    <xdr:row>32</xdr:row>
                    <xdr:rowOff>342900</xdr:rowOff>
                  </to>
                </anchor>
              </controlPr>
            </control>
          </mc:Choice>
        </mc:AlternateContent>
        <mc:AlternateContent xmlns:mc="http://schemas.openxmlformats.org/markup-compatibility/2006">
          <mc:Choice Requires="x14">
            <control shapeId="1225" r:id="rId101" name="Check Box 201">
              <controlPr locked="0" defaultSize="0" autoFill="0" autoLine="0" autoPict="0">
                <anchor moveWithCells="1">
                  <from>
                    <xdr:col>4</xdr:col>
                    <xdr:colOff>45720</xdr:colOff>
                    <xdr:row>36</xdr:row>
                    <xdr:rowOff>152400</xdr:rowOff>
                  </from>
                  <to>
                    <xdr:col>4</xdr:col>
                    <xdr:colOff>297180</xdr:colOff>
                    <xdr:row>36</xdr:row>
                    <xdr:rowOff>419100</xdr:rowOff>
                  </to>
                </anchor>
              </controlPr>
            </control>
          </mc:Choice>
        </mc:AlternateContent>
        <mc:AlternateContent xmlns:mc="http://schemas.openxmlformats.org/markup-compatibility/2006">
          <mc:Choice Requires="x14">
            <control shapeId="1226" r:id="rId102" name="Check Box 202">
              <controlPr locked="0" defaultSize="0" autoFill="0" autoLine="0" autoPict="0">
                <anchor moveWithCells="1">
                  <from>
                    <xdr:col>5</xdr:col>
                    <xdr:colOff>45720</xdr:colOff>
                    <xdr:row>36</xdr:row>
                    <xdr:rowOff>152400</xdr:rowOff>
                  </from>
                  <to>
                    <xdr:col>5</xdr:col>
                    <xdr:colOff>297180</xdr:colOff>
                    <xdr:row>36</xdr:row>
                    <xdr:rowOff>419100</xdr:rowOff>
                  </to>
                </anchor>
              </controlPr>
            </control>
          </mc:Choice>
        </mc:AlternateContent>
        <mc:AlternateContent xmlns:mc="http://schemas.openxmlformats.org/markup-compatibility/2006">
          <mc:Choice Requires="x14">
            <control shapeId="1227" r:id="rId103" name="Check Box 203">
              <controlPr locked="0" defaultSize="0" autoFill="0" autoLine="0" autoPict="0">
                <anchor moveWithCells="1">
                  <from>
                    <xdr:col>6</xdr:col>
                    <xdr:colOff>60960</xdr:colOff>
                    <xdr:row>36</xdr:row>
                    <xdr:rowOff>152400</xdr:rowOff>
                  </from>
                  <to>
                    <xdr:col>6</xdr:col>
                    <xdr:colOff>304800</xdr:colOff>
                    <xdr:row>36</xdr:row>
                    <xdr:rowOff>419100</xdr:rowOff>
                  </to>
                </anchor>
              </controlPr>
            </control>
          </mc:Choice>
        </mc:AlternateContent>
        <mc:AlternateContent xmlns:mc="http://schemas.openxmlformats.org/markup-compatibility/2006">
          <mc:Choice Requires="x14">
            <control shapeId="1228" r:id="rId104" name="Check Box 204">
              <controlPr locked="0" defaultSize="0" autoFill="0" autoLine="0" autoPict="0">
                <anchor moveWithCells="1">
                  <from>
                    <xdr:col>4</xdr:col>
                    <xdr:colOff>45720</xdr:colOff>
                    <xdr:row>40</xdr:row>
                    <xdr:rowOff>99060</xdr:rowOff>
                  </from>
                  <to>
                    <xdr:col>4</xdr:col>
                    <xdr:colOff>297180</xdr:colOff>
                    <xdr:row>40</xdr:row>
                    <xdr:rowOff>365760</xdr:rowOff>
                  </to>
                </anchor>
              </controlPr>
            </control>
          </mc:Choice>
        </mc:AlternateContent>
        <mc:AlternateContent xmlns:mc="http://schemas.openxmlformats.org/markup-compatibility/2006">
          <mc:Choice Requires="x14">
            <control shapeId="1229" r:id="rId105" name="Check Box 205">
              <controlPr locked="0" defaultSize="0" autoFill="0" autoLine="0" autoPict="0">
                <anchor moveWithCells="1">
                  <from>
                    <xdr:col>5</xdr:col>
                    <xdr:colOff>45720</xdr:colOff>
                    <xdr:row>40</xdr:row>
                    <xdr:rowOff>99060</xdr:rowOff>
                  </from>
                  <to>
                    <xdr:col>5</xdr:col>
                    <xdr:colOff>297180</xdr:colOff>
                    <xdr:row>40</xdr:row>
                    <xdr:rowOff>365760</xdr:rowOff>
                  </to>
                </anchor>
              </controlPr>
            </control>
          </mc:Choice>
        </mc:AlternateContent>
        <mc:AlternateContent xmlns:mc="http://schemas.openxmlformats.org/markup-compatibility/2006">
          <mc:Choice Requires="x14">
            <control shapeId="1230" r:id="rId106" name="Check Box 206">
              <controlPr locked="0" defaultSize="0" autoFill="0" autoLine="0" autoPict="0">
                <anchor moveWithCells="1">
                  <from>
                    <xdr:col>6</xdr:col>
                    <xdr:colOff>60960</xdr:colOff>
                    <xdr:row>40</xdr:row>
                    <xdr:rowOff>99060</xdr:rowOff>
                  </from>
                  <to>
                    <xdr:col>6</xdr:col>
                    <xdr:colOff>304800</xdr:colOff>
                    <xdr:row>40</xdr:row>
                    <xdr:rowOff>365760</xdr:rowOff>
                  </to>
                </anchor>
              </controlPr>
            </control>
          </mc:Choice>
        </mc:AlternateContent>
        <mc:AlternateContent xmlns:mc="http://schemas.openxmlformats.org/markup-compatibility/2006">
          <mc:Choice Requires="x14">
            <control shapeId="1231" r:id="rId107" name="Check Box 207">
              <controlPr locked="0" defaultSize="0" autoFill="0" autoLine="0" autoPict="0">
                <anchor moveWithCells="1">
                  <from>
                    <xdr:col>4</xdr:col>
                    <xdr:colOff>45720</xdr:colOff>
                    <xdr:row>55</xdr:row>
                    <xdr:rowOff>106680</xdr:rowOff>
                  </from>
                  <to>
                    <xdr:col>4</xdr:col>
                    <xdr:colOff>297180</xdr:colOff>
                    <xdr:row>55</xdr:row>
                    <xdr:rowOff>373380</xdr:rowOff>
                  </to>
                </anchor>
              </controlPr>
            </control>
          </mc:Choice>
        </mc:AlternateContent>
        <mc:AlternateContent xmlns:mc="http://schemas.openxmlformats.org/markup-compatibility/2006">
          <mc:Choice Requires="x14">
            <control shapeId="1232" r:id="rId108" name="Check Box 208">
              <controlPr locked="0" defaultSize="0" autoFill="0" autoLine="0" autoPict="0">
                <anchor moveWithCells="1">
                  <from>
                    <xdr:col>5</xdr:col>
                    <xdr:colOff>45720</xdr:colOff>
                    <xdr:row>55</xdr:row>
                    <xdr:rowOff>106680</xdr:rowOff>
                  </from>
                  <to>
                    <xdr:col>5</xdr:col>
                    <xdr:colOff>297180</xdr:colOff>
                    <xdr:row>55</xdr:row>
                    <xdr:rowOff>373380</xdr:rowOff>
                  </to>
                </anchor>
              </controlPr>
            </control>
          </mc:Choice>
        </mc:AlternateContent>
        <mc:AlternateContent xmlns:mc="http://schemas.openxmlformats.org/markup-compatibility/2006">
          <mc:Choice Requires="x14">
            <control shapeId="1233" r:id="rId109" name="Check Box 209">
              <controlPr locked="0" defaultSize="0" autoFill="0" autoLine="0" autoPict="0">
                <anchor moveWithCells="1">
                  <from>
                    <xdr:col>6</xdr:col>
                    <xdr:colOff>60960</xdr:colOff>
                    <xdr:row>55</xdr:row>
                    <xdr:rowOff>106680</xdr:rowOff>
                  </from>
                  <to>
                    <xdr:col>6</xdr:col>
                    <xdr:colOff>304800</xdr:colOff>
                    <xdr:row>55</xdr:row>
                    <xdr:rowOff>373380</xdr:rowOff>
                  </to>
                </anchor>
              </controlPr>
            </control>
          </mc:Choice>
        </mc:AlternateContent>
        <mc:AlternateContent xmlns:mc="http://schemas.openxmlformats.org/markup-compatibility/2006">
          <mc:Choice Requires="x14">
            <control shapeId="1234" r:id="rId110" name="Check Box 210">
              <controlPr locked="0" defaultSize="0" autoFill="0" autoLine="0" autoPict="0">
                <anchor moveWithCells="1">
                  <from>
                    <xdr:col>4</xdr:col>
                    <xdr:colOff>45720</xdr:colOff>
                    <xdr:row>56</xdr:row>
                    <xdr:rowOff>106680</xdr:rowOff>
                  </from>
                  <to>
                    <xdr:col>4</xdr:col>
                    <xdr:colOff>297180</xdr:colOff>
                    <xdr:row>56</xdr:row>
                    <xdr:rowOff>373380</xdr:rowOff>
                  </to>
                </anchor>
              </controlPr>
            </control>
          </mc:Choice>
        </mc:AlternateContent>
        <mc:AlternateContent xmlns:mc="http://schemas.openxmlformats.org/markup-compatibility/2006">
          <mc:Choice Requires="x14">
            <control shapeId="1235" r:id="rId111" name="Check Box 211">
              <controlPr locked="0" defaultSize="0" autoFill="0" autoLine="0" autoPict="0">
                <anchor moveWithCells="1">
                  <from>
                    <xdr:col>5</xdr:col>
                    <xdr:colOff>45720</xdr:colOff>
                    <xdr:row>56</xdr:row>
                    <xdr:rowOff>106680</xdr:rowOff>
                  </from>
                  <to>
                    <xdr:col>5</xdr:col>
                    <xdr:colOff>297180</xdr:colOff>
                    <xdr:row>56</xdr:row>
                    <xdr:rowOff>373380</xdr:rowOff>
                  </to>
                </anchor>
              </controlPr>
            </control>
          </mc:Choice>
        </mc:AlternateContent>
        <mc:AlternateContent xmlns:mc="http://schemas.openxmlformats.org/markup-compatibility/2006">
          <mc:Choice Requires="x14">
            <control shapeId="1236" r:id="rId112" name="Check Box 212">
              <controlPr locked="0" defaultSize="0" autoFill="0" autoLine="0" autoPict="0">
                <anchor moveWithCells="1">
                  <from>
                    <xdr:col>6</xdr:col>
                    <xdr:colOff>60960</xdr:colOff>
                    <xdr:row>56</xdr:row>
                    <xdr:rowOff>106680</xdr:rowOff>
                  </from>
                  <to>
                    <xdr:col>6</xdr:col>
                    <xdr:colOff>304800</xdr:colOff>
                    <xdr:row>56</xdr:row>
                    <xdr:rowOff>373380</xdr:rowOff>
                  </to>
                </anchor>
              </controlPr>
            </control>
          </mc:Choice>
        </mc:AlternateContent>
        <mc:AlternateContent xmlns:mc="http://schemas.openxmlformats.org/markup-compatibility/2006">
          <mc:Choice Requires="x14">
            <control shapeId="1237" r:id="rId113" name="Check Box 213">
              <controlPr locked="0" defaultSize="0" autoFill="0" autoLine="0" autoPict="0">
                <anchor moveWithCells="1">
                  <from>
                    <xdr:col>4</xdr:col>
                    <xdr:colOff>45720</xdr:colOff>
                    <xdr:row>60</xdr:row>
                    <xdr:rowOff>106680</xdr:rowOff>
                  </from>
                  <to>
                    <xdr:col>4</xdr:col>
                    <xdr:colOff>297180</xdr:colOff>
                    <xdr:row>60</xdr:row>
                    <xdr:rowOff>373380</xdr:rowOff>
                  </to>
                </anchor>
              </controlPr>
            </control>
          </mc:Choice>
        </mc:AlternateContent>
        <mc:AlternateContent xmlns:mc="http://schemas.openxmlformats.org/markup-compatibility/2006">
          <mc:Choice Requires="x14">
            <control shapeId="1238" r:id="rId114" name="Check Box 214">
              <controlPr locked="0" defaultSize="0" autoFill="0" autoLine="0" autoPict="0">
                <anchor moveWithCells="1">
                  <from>
                    <xdr:col>5</xdr:col>
                    <xdr:colOff>45720</xdr:colOff>
                    <xdr:row>60</xdr:row>
                    <xdr:rowOff>106680</xdr:rowOff>
                  </from>
                  <to>
                    <xdr:col>5</xdr:col>
                    <xdr:colOff>297180</xdr:colOff>
                    <xdr:row>60</xdr:row>
                    <xdr:rowOff>373380</xdr:rowOff>
                  </to>
                </anchor>
              </controlPr>
            </control>
          </mc:Choice>
        </mc:AlternateContent>
        <mc:AlternateContent xmlns:mc="http://schemas.openxmlformats.org/markup-compatibility/2006">
          <mc:Choice Requires="x14">
            <control shapeId="1239" r:id="rId115" name="Check Box 215">
              <controlPr locked="0" defaultSize="0" autoFill="0" autoLine="0" autoPict="0">
                <anchor moveWithCells="1">
                  <from>
                    <xdr:col>6</xdr:col>
                    <xdr:colOff>60960</xdr:colOff>
                    <xdr:row>60</xdr:row>
                    <xdr:rowOff>106680</xdr:rowOff>
                  </from>
                  <to>
                    <xdr:col>6</xdr:col>
                    <xdr:colOff>304800</xdr:colOff>
                    <xdr:row>60</xdr:row>
                    <xdr:rowOff>373380</xdr:rowOff>
                  </to>
                </anchor>
              </controlPr>
            </control>
          </mc:Choice>
        </mc:AlternateContent>
        <mc:AlternateContent xmlns:mc="http://schemas.openxmlformats.org/markup-compatibility/2006">
          <mc:Choice Requires="x14">
            <control shapeId="1240" r:id="rId116" name="Check Box 216">
              <controlPr locked="0" defaultSize="0" autoFill="0" autoLine="0" autoPict="0">
                <anchor moveWithCells="1">
                  <from>
                    <xdr:col>4</xdr:col>
                    <xdr:colOff>45720</xdr:colOff>
                    <xdr:row>61</xdr:row>
                    <xdr:rowOff>106680</xdr:rowOff>
                  </from>
                  <to>
                    <xdr:col>4</xdr:col>
                    <xdr:colOff>297180</xdr:colOff>
                    <xdr:row>61</xdr:row>
                    <xdr:rowOff>373380</xdr:rowOff>
                  </to>
                </anchor>
              </controlPr>
            </control>
          </mc:Choice>
        </mc:AlternateContent>
        <mc:AlternateContent xmlns:mc="http://schemas.openxmlformats.org/markup-compatibility/2006">
          <mc:Choice Requires="x14">
            <control shapeId="1241" r:id="rId117" name="Check Box 217">
              <controlPr locked="0" defaultSize="0" autoFill="0" autoLine="0" autoPict="0">
                <anchor moveWithCells="1">
                  <from>
                    <xdr:col>5</xdr:col>
                    <xdr:colOff>45720</xdr:colOff>
                    <xdr:row>61</xdr:row>
                    <xdr:rowOff>106680</xdr:rowOff>
                  </from>
                  <to>
                    <xdr:col>5</xdr:col>
                    <xdr:colOff>297180</xdr:colOff>
                    <xdr:row>61</xdr:row>
                    <xdr:rowOff>373380</xdr:rowOff>
                  </to>
                </anchor>
              </controlPr>
            </control>
          </mc:Choice>
        </mc:AlternateContent>
        <mc:AlternateContent xmlns:mc="http://schemas.openxmlformats.org/markup-compatibility/2006">
          <mc:Choice Requires="x14">
            <control shapeId="1242" r:id="rId118" name="Check Box 218">
              <controlPr locked="0" defaultSize="0" autoFill="0" autoLine="0" autoPict="0">
                <anchor moveWithCells="1">
                  <from>
                    <xdr:col>6</xdr:col>
                    <xdr:colOff>60960</xdr:colOff>
                    <xdr:row>61</xdr:row>
                    <xdr:rowOff>106680</xdr:rowOff>
                  </from>
                  <to>
                    <xdr:col>6</xdr:col>
                    <xdr:colOff>304800</xdr:colOff>
                    <xdr:row>61</xdr:row>
                    <xdr:rowOff>373380</xdr:rowOff>
                  </to>
                </anchor>
              </controlPr>
            </control>
          </mc:Choice>
        </mc:AlternateContent>
        <mc:AlternateContent xmlns:mc="http://schemas.openxmlformats.org/markup-compatibility/2006">
          <mc:Choice Requires="x14">
            <control shapeId="1243" r:id="rId119" name="Check Box 219">
              <controlPr locked="0" defaultSize="0" autoFill="0" autoLine="0" autoPict="0">
                <anchor moveWithCells="1">
                  <from>
                    <xdr:col>4</xdr:col>
                    <xdr:colOff>45720</xdr:colOff>
                    <xdr:row>62</xdr:row>
                    <xdr:rowOff>106680</xdr:rowOff>
                  </from>
                  <to>
                    <xdr:col>4</xdr:col>
                    <xdr:colOff>297180</xdr:colOff>
                    <xdr:row>62</xdr:row>
                    <xdr:rowOff>373380</xdr:rowOff>
                  </to>
                </anchor>
              </controlPr>
            </control>
          </mc:Choice>
        </mc:AlternateContent>
        <mc:AlternateContent xmlns:mc="http://schemas.openxmlformats.org/markup-compatibility/2006">
          <mc:Choice Requires="x14">
            <control shapeId="1244" r:id="rId120" name="Check Box 220">
              <controlPr locked="0" defaultSize="0" autoFill="0" autoLine="0" autoPict="0">
                <anchor moveWithCells="1">
                  <from>
                    <xdr:col>5</xdr:col>
                    <xdr:colOff>45720</xdr:colOff>
                    <xdr:row>62</xdr:row>
                    <xdr:rowOff>106680</xdr:rowOff>
                  </from>
                  <to>
                    <xdr:col>5</xdr:col>
                    <xdr:colOff>297180</xdr:colOff>
                    <xdr:row>62</xdr:row>
                    <xdr:rowOff>373380</xdr:rowOff>
                  </to>
                </anchor>
              </controlPr>
            </control>
          </mc:Choice>
        </mc:AlternateContent>
        <mc:AlternateContent xmlns:mc="http://schemas.openxmlformats.org/markup-compatibility/2006">
          <mc:Choice Requires="x14">
            <control shapeId="1245" r:id="rId121" name="Check Box 221">
              <controlPr locked="0" defaultSize="0" autoFill="0" autoLine="0" autoPict="0">
                <anchor moveWithCells="1">
                  <from>
                    <xdr:col>6</xdr:col>
                    <xdr:colOff>60960</xdr:colOff>
                    <xdr:row>62</xdr:row>
                    <xdr:rowOff>106680</xdr:rowOff>
                  </from>
                  <to>
                    <xdr:col>6</xdr:col>
                    <xdr:colOff>304800</xdr:colOff>
                    <xdr:row>62</xdr:row>
                    <xdr:rowOff>373380</xdr:rowOff>
                  </to>
                </anchor>
              </controlPr>
            </control>
          </mc:Choice>
        </mc:AlternateContent>
        <mc:AlternateContent xmlns:mc="http://schemas.openxmlformats.org/markup-compatibility/2006">
          <mc:Choice Requires="x14">
            <control shapeId="1246" r:id="rId122" name="Check Box 222">
              <controlPr locked="0" defaultSize="0" autoFill="0" autoLine="0" autoPict="0">
                <anchor moveWithCells="1">
                  <from>
                    <xdr:col>4</xdr:col>
                    <xdr:colOff>45720</xdr:colOff>
                    <xdr:row>63</xdr:row>
                    <xdr:rowOff>106680</xdr:rowOff>
                  </from>
                  <to>
                    <xdr:col>4</xdr:col>
                    <xdr:colOff>297180</xdr:colOff>
                    <xdr:row>63</xdr:row>
                    <xdr:rowOff>373380</xdr:rowOff>
                  </to>
                </anchor>
              </controlPr>
            </control>
          </mc:Choice>
        </mc:AlternateContent>
        <mc:AlternateContent xmlns:mc="http://schemas.openxmlformats.org/markup-compatibility/2006">
          <mc:Choice Requires="x14">
            <control shapeId="1247" r:id="rId123" name="Check Box 223">
              <controlPr locked="0" defaultSize="0" autoFill="0" autoLine="0" autoPict="0">
                <anchor moveWithCells="1">
                  <from>
                    <xdr:col>5</xdr:col>
                    <xdr:colOff>45720</xdr:colOff>
                    <xdr:row>63</xdr:row>
                    <xdr:rowOff>106680</xdr:rowOff>
                  </from>
                  <to>
                    <xdr:col>5</xdr:col>
                    <xdr:colOff>297180</xdr:colOff>
                    <xdr:row>63</xdr:row>
                    <xdr:rowOff>373380</xdr:rowOff>
                  </to>
                </anchor>
              </controlPr>
            </control>
          </mc:Choice>
        </mc:AlternateContent>
        <mc:AlternateContent xmlns:mc="http://schemas.openxmlformats.org/markup-compatibility/2006">
          <mc:Choice Requires="x14">
            <control shapeId="1248" r:id="rId124" name="Check Box 224">
              <controlPr locked="0" defaultSize="0" autoFill="0" autoLine="0" autoPict="0">
                <anchor moveWithCells="1">
                  <from>
                    <xdr:col>6</xdr:col>
                    <xdr:colOff>60960</xdr:colOff>
                    <xdr:row>63</xdr:row>
                    <xdr:rowOff>106680</xdr:rowOff>
                  </from>
                  <to>
                    <xdr:col>6</xdr:col>
                    <xdr:colOff>304800</xdr:colOff>
                    <xdr:row>63</xdr:row>
                    <xdr:rowOff>373380</xdr:rowOff>
                  </to>
                </anchor>
              </controlPr>
            </control>
          </mc:Choice>
        </mc:AlternateContent>
        <mc:AlternateContent xmlns:mc="http://schemas.openxmlformats.org/markup-compatibility/2006">
          <mc:Choice Requires="x14">
            <control shapeId="1249" r:id="rId125" name="Check Box 225">
              <controlPr locked="0" defaultSize="0" autoFill="0" autoLine="0" autoPict="0">
                <anchor moveWithCells="1">
                  <from>
                    <xdr:col>4</xdr:col>
                    <xdr:colOff>60960</xdr:colOff>
                    <xdr:row>66</xdr:row>
                    <xdr:rowOff>99060</xdr:rowOff>
                  </from>
                  <to>
                    <xdr:col>4</xdr:col>
                    <xdr:colOff>304800</xdr:colOff>
                    <xdr:row>66</xdr:row>
                    <xdr:rowOff>350520</xdr:rowOff>
                  </to>
                </anchor>
              </controlPr>
            </control>
          </mc:Choice>
        </mc:AlternateContent>
        <mc:AlternateContent xmlns:mc="http://schemas.openxmlformats.org/markup-compatibility/2006">
          <mc:Choice Requires="x14">
            <control shapeId="1250" r:id="rId126" name="Check Box 226">
              <controlPr locked="0" defaultSize="0" autoFill="0" autoLine="0" autoPict="0">
                <anchor moveWithCells="1">
                  <from>
                    <xdr:col>5</xdr:col>
                    <xdr:colOff>60960</xdr:colOff>
                    <xdr:row>66</xdr:row>
                    <xdr:rowOff>99060</xdr:rowOff>
                  </from>
                  <to>
                    <xdr:col>5</xdr:col>
                    <xdr:colOff>304800</xdr:colOff>
                    <xdr:row>66</xdr:row>
                    <xdr:rowOff>350520</xdr:rowOff>
                  </to>
                </anchor>
              </controlPr>
            </control>
          </mc:Choice>
        </mc:AlternateContent>
        <mc:AlternateContent xmlns:mc="http://schemas.openxmlformats.org/markup-compatibility/2006">
          <mc:Choice Requires="x14">
            <control shapeId="1251" r:id="rId127" name="Check Box 227">
              <controlPr locked="0" defaultSize="0" autoFill="0" autoLine="0" autoPict="0">
                <anchor moveWithCells="1">
                  <from>
                    <xdr:col>6</xdr:col>
                    <xdr:colOff>68580</xdr:colOff>
                    <xdr:row>66</xdr:row>
                    <xdr:rowOff>99060</xdr:rowOff>
                  </from>
                  <to>
                    <xdr:col>6</xdr:col>
                    <xdr:colOff>327660</xdr:colOff>
                    <xdr:row>66</xdr:row>
                    <xdr:rowOff>350520</xdr:rowOff>
                  </to>
                </anchor>
              </controlPr>
            </control>
          </mc:Choice>
        </mc:AlternateContent>
        <mc:AlternateContent xmlns:mc="http://schemas.openxmlformats.org/markup-compatibility/2006">
          <mc:Choice Requires="x14">
            <control shapeId="1252" r:id="rId128" name="Check Box 228">
              <controlPr locked="0" defaultSize="0" autoFill="0" autoLine="0" autoPict="0">
                <anchor moveWithCells="1">
                  <from>
                    <xdr:col>4</xdr:col>
                    <xdr:colOff>45720</xdr:colOff>
                    <xdr:row>64</xdr:row>
                    <xdr:rowOff>106680</xdr:rowOff>
                  </from>
                  <to>
                    <xdr:col>4</xdr:col>
                    <xdr:colOff>297180</xdr:colOff>
                    <xdr:row>64</xdr:row>
                    <xdr:rowOff>373380</xdr:rowOff>
                  </to>
                </anchor>
              </controlPr>
            </control>
          </mc:Choice>
        </mc:AlternateContent>
        <mc:AlternateContent xmlns:mc="http://schemas.openxmlformats.org/markup-compatibility/2006">
          <mc:Choice Requires="x14">
            <control shapeId="1253" r:id="rId129" name="Check Box 229">
              <controlPr locked="0" defaultSize="0" autoFill="0" autoLine="0" autoPict="0">
                <anchor moveWithCells="1">
                  <from>
                    <xdr:col>5</xdr:col>
                    <xdr:colOff>45720</xdr:colOff>
                    <xdr:row>64</xdr:row>
                    <xdr:rowOff>106680</xdr:rowOff>
                  </from>
                  <to>
                    <xdr:col>5</xdr:col>
                    <xdr:colOff>297180</xdr:colOff>
                    <xdr:row>64</xdr:row>
                    <xdr:rowOff>373380</xdr:rowOff>
                  </to>
                </anchor>
              </controlPr>
            </control>
          </mc:Choice>
        </mc:AlternateContent>
        <mc:AlternateContent xmlns:mc="http://schemas.openxmlformats.org/markup-compatibility/2006">
          <mc:Choice Requires="x14">
            <control shapeId="1254" r:id="rId130" name="Check Box 230">
              <controlPr locked="0" defaultSize="0" autoFill="0" autoLine="0" autoPict="0">
                <anchor moveWithCells="1">
                  <from>
                    <xdr:col>6</xdr:col>
                    <xdr:colOff>60960</xdr:colOff>
                    <xdr:row>64</xdr:row>
                    <xdr:rowOff>106680</xdr:rowOff>
                  </from>
                  <to>
                    <xdr:col>6</xdr:col>
                    <xdr:colOff>304800</xdr:colOff>
                    <xdr:row>64</xdr:row>
                    <xdr:rowOff>373380</xdr:rowOff>
                  </to>
                </anchor>
              </controlPr>
            </control>
          </mc:Choice>
        </mc:AlternateContent>
        <mc:AlternateContent xmlns:mc="http://schemas.openxmlformats.org/markup-compatibility/2006">
          <mc:Choice Requires="x14">
            <control shapeId="1255" r:id="rId131" name="Check Box 231">
              <controlPr locked="0" defaultSize="0" autoFill="0" autoLine="0" autoPict="0">
                <anchor moveWithCells="1">
                  <from>
                    <xdr:col>4</xdr:col>
                    <xdr:colOff>45720</xdr:colOff>
                    <xdr:row>65</xdr:row>
                    <xdr:rowOff>106680</xdr:rowOff>
                  </from>
                  <to>
                    <xdr:col>4</xdr:col>
                    <xdr:colOff>297180</xdr:colOff>
                    <xdr:row>65</xdr:row>
                    <xdr:rowOff>373380</xdr:rowOff>
                  </to>
                </anchor>
              </controlPr>
            </control>
          </mc:Choice>
        </mc:AlternateContent>
        <mc:AlternateContent xmlns:mc="http://schemas.openxmlformats.org/markup-compatibility/2006">
          <mc:Choice Requires="x14">
            <control shapeId="1256" r:id="rId132" name="Check Box 232">
              <controlPr locked="0" defaultSize="0" autoFill="0" autoLine="0" autoPict="0">
                <anchor moveWithCells="1">
                  <from>
                    <xdr:col>5</xdr:col>
                    <xdr:colOff>45720</xdr:colOff>
                    <xdr:row>65</xdr:row>
                    <xdr:rowOff>106680</xdr:rowOff>
                  </from>
                  <to>
                    <xdr:col>5</xdr:col>
                    <xdr:colOff>297180</xdr:colOff>
                    <xdr:row>65</xdr:row>
                    <xdr:rowOff>373380</xdr:rowOff>
                  </to>
                </anchor>
              </controlPr>
            </control>
          </mc:Choice>
        </mc:AlternateContent>
        <mc:AlternateContent xmlns:mc="http://schemas.openxmlformats.org/markup-compatibility/2006">
          <mc:Choice Requires="x14">
            <control shapeId="1257" r:id="rId133" name="Check Box 233">
              <controlPr locked="0" defaultSize="0" autoFill="0" autoLine="0" autoPict="0">
                <anchor moveWithCells="1">
                  <from>
                    <xdr:col>6</xdr:col>
                    <xdr:colOff>60960</xdr:colOff>
                    <xdr:row>65</xdr:row>
                    <xdr:rowOff>106680</xdr:rowOff>
                  </from>
                  <to>
                    <xdr:col>6</xdr:col>
                    <xdr:colOff>304800</xdr:colOff>
                    <xdr:row>65</xdr:row>
                    <xdr:rowOff>373380</xdr:rowOff>
                  </to>
                </anchor>
              </controlPr>
            </control>
          </mc:Choice>
        </mc:AlternateContent>
        <mc:AlternateContent xmlns:mc="http://schemas.openxmlformats.org/markup-compatibility/2006">
          <mc:Choice Requires="x14">
            <control shapeId="1258" r:id="rId134" name="Check Box 234">
              <controlPr locked="0" defaultSize="0" autoFill="0" autoLine="0" autoPict="0">
                <anchor moveWithCells="1">
                  <from>
                    <xdr:col>4</xdr:col>
                    <xdr:colOff>60960</xdr:colOff>
                    <xdr:row>67</xdr:row>
                    <xdr:rowOff>99060</xdr:rowOff>
                  </from>
                  <to>
                    <xdr:col>4</xdr:col>
                    <xdr:colOff>304800</xdr:colOff>
                    <xdr:row>67</xdr:row>
                    <xdr:rowOff>350520</xdr:rowOff>
                  </to>
                </anchor>
              </controlPr>
            </control>
          </mc:Choice>
        </mc:AlternateContent>
        <mc:AlternateContent xmlns:mc="http://schemas.openxmlformats.org/markup-compatibility/2006">
          <mc:Choice Requires="x14">
            <control shapeId="1259" r:id="rId135" name="Check Box 235">
              <controlPr locked="0" defaultSize="0" autoFill="0" autoLine="0" autoPict="0">
                <anchor moveWithCells="1">
                  <from>
                    <xdr:col>5</xdr:col>
                    <xdr:colOff>60960</xdr:colOff>
                    <xdr:row>67</xdr:row>
                    <xdr:rowOff>99060</xdr:rowOff>
                  </from>
                  <to>
                    <xdr:col>5</xdr:col>
                    <xdr:colOff>304800</xdr:colOff>
                    <xdr:row>67</xdr:row>
                    <xdr:rowOff>350520</xdr:rowOff>
                  </to>
                </anchor>
              </controlPr>
            </control>
          </mc:Choice>
        </mc:AlternateContent>
        <mc:AlternateContent xmlns:mc="http://schemas.openxmlformats.org/markup-compatibility/2006">
          <mc:Choice Requires="x14">
            <control shapeId="1260" r:id="rId136" name="Check Box 236">
              <controlPr locked="0" defaultSize="0" autoFill="0" autoLine="0" autoPict="0">
                <anchor moveWithCells="1">
                  <from>
                    <xdr:col>6</xdr:col>
                    <xdr:colOff>68580</xdr:colOff>
                    <xdr:row>67</xdr:row>
                    <xdr:rowOff>99060</xdr:rowOff>
                  </from>
                  <to>
                    <xdr:col>6</xdr:col>
                    <xdr:colOff>327660</xdr:colOff>
                    <xdr:row>67</xdr:row>
                    <xdr:rowOff>350520</xdr:rowOff>
                  </to>
                </anchor>
              </controlPr>
            </control>
          </mc:Choice>
        </mc:AlternateContent>
        <mc:AlternateContent xmlns:mc="http://schemas.openxmlformats.org/markup-compatibility/2006">
          <mc:Choice Requires="x14">
            <control shapeId="1270" r:id="rId137" name="Check Box 246">
              <controlPr locked="0" defaultSize="0" autoFill="0" autoLine="0" autoPict="0">
                <anchor moveWithCells="1">
                  <from>
                    <xdr:col>4</xdr:col>
                    <xdr:colOff>45720</xdr:colOff>
                    <xdr:row>147</xdr:row>
                    <xdr:rowOff>76200</xdr:rowOff>
                  </from>
                  <to>
                    <xdr:col>4</xdr:col>
                    <xdr:colOff>297180</xdr:colOff>
                    <xdr:row>147</xdr:row>
                    <xdr:rowOff>342900</xdr:rowOff>
                  </to>
                </anchor>
              </controlPr>
            </control>
          </mc:Choice>
        </mc:AlternateContent>
        <mc:AlternateContent xmlns:mc="http://schemas.openxmlformats.org/markup-compatibility/2006">
          <mc:Choice Requires="x14">
            <control shapeId="1271" r:id="rId138" name="Check Box 247">
              <controlPr locked="0" defaultSize="0" autoFill="0" autoLine="0" autoPict="0">
                <anchor moveWithCells="1">
                  <from>
                    <xdr:col>5</xdr:col>
                    <xdr:colOff>45720</xdr:colOff>
                    <xdr:row>147</xdr:row>
                    <xdr:rowOff>76200</xdr:rowOff>
                  </from>
                  <to>
                    <xdr:col>5</xdr:col>
                    <xdr:colOff>297180</xdr:colOff>
                    <xdr:row>147</xdr:row>
                    <xdr:rowOff>342900</xdr:rowOff>
                  </to>
                </anchor>
              </controlPr>
            </control>
          </mc:Choice>
        </mc:AlternateContent>
        <mc:AlternateContent xmlns:mc="http://schemas.openxmlformats.org/markup-compatibility/2006">
          <mc:Choice Requires="x14">
            <control shapeId="1272" r:id="rId139" name="Check Box 248">
              <controlPr locked="0" defaultSize="0" autoFill="0" autoLine="0" autoPict="0">
                <anchor moveWithCells="1">
                  <from>
                    <xdr:col>6</xdr:col>
                    <xdr:colOff>60960</xdr:colOff>
                    <xdr:row>147</xdr:row>
                    <xdr:rowOff>76200</xdr:rowOff>
                  </from>
                  <to>
                    <xdr:col>6</xdr:col>
                    <xdr:colOff>304800</xdr:colOff>
                    <xdr:row>147</xdr:row>
                    <xdr:rowOff>342900</xdr:rowOff>
                  </to>
                </anchor>
              </controlPr>
            </control>
          </mc:Choice>
        </mc:AlternateContent>
        <mc:AlternateContent xmlns:mc="http://schemas.openxmlformats.org/markup-compatibility/2006">
          <mc:Choice Requires="x14">
            <control shapeId="1273" r:id="rId140" name="Check Box 249">
              <controlPr locked="0" defaultSize="0" autoFill="0" autoLine="0" autoPict="0">
                <anchor moveWithCells="1">
                  <from>
                    <xdr:col>4</xdr:col>
                    <xdr:colOff>38100</xdr:colOff>
                    <xdr:row>148</xdr:row>
                    <xdr:rowOff>121920</xdr:rowOff>
                  </from>
                  <to>
                    <xdr:col>4</xdr:col>
                    <xdr:colOff>289560</xdr:colOff>
                    <xdr:row>148</xdr:row>
                    <xdr:rowOff>388620</xdr:rowOff>
                  </to>
                </anchor>
              </controlPr>
            </control>
          </mc:Choice>
        </mc:AlternateContent>
        <mc:AlternateContent xmlns:mc="http://schemas.openxmlformats.org/markup-compatibility/2006">
          <mc:Choice Requires="x14">
            <control shapeId="1274" r:id="rId141" name="Check Box 250">
              <controlPr locked="0" defaultSize="0" autoFill="0" autoLine="0" autoPict="0">
                <anchor moveWithCells="1">
                  <from>
                    <xdr:col>5</xdr:col>
                    <xdr:colOff>38100</xdr:colOff>
                    <xdr:row>148</xdr:row>
                    <xdr:rowOff>121920</xdr:rowOff>
                  </from>
                  <to>
                    <xdr:col>5</xdr:col>
                    <xdr:colOff>289560</xdr:colOff>
                    <xdr:row>148</xdr:row>
                    <xdr:rowOff>388620</xdr:rowOff>
                  </to>
                </anchor>
              </controlPr>
            </control>
          </mc:Choice>
        </mc:AlternateContent>
        <mc:AlternateContent xmlns:mc="http://schemas.openxmlformats.org/markup-compatibility/2006">
          <mc:Choice Requires="x14">
            <control shapeId="1275" r:id="rId142" name="Check Box 251">
              <controlPr locked="0" defaultSize="0" autoFill="0" autoLine="0" autoPict="0">
                <anchor moveWithCells="1">
                  <from>
                    <xdr:col>6</xdr:col>
                    <xdr:colOff>45720</xdr:colOff>
                    <xdr:row>148</xdr:row>
                    <xdr:rowOff>121920</xdr:rowOff>
                  </from>
                  <to>
                    <xdr:col>6</xdr:col>
                    <xdr:colOff>297180</xdr:colOff>
                    <xdr:row>148</xdr:row>
                    <xdr:rowOff>388620</xdr:rowOff>
                  </to>
                </anchor>
              </controlPr>
            </control>
          </mc:Choice>
        </mc:AlternateContent>
        <mc:AlternateContent xmlns:mc="http://schemas.openxmlformats.org/markup-compatibility/2006">
          <mc:Choice Requires="x14">
            <control shapeId="1276" r:id="rId143" name="Check Box 252">
              <controlPr locked="0" defaultSize="0" autoFill="0" autoLine="0" autoPict="0">
                <anchor moveWithCells="1">
                  <from>
                    <xdr:col>4</xdr:col>
                    <xdr:colOff>38100</xdr:colOff>
                    <xdr:row>149</xdr:row>
                    <xdr:rowOff>121920</xdr:rowOff>
                  </from>
                  <to>
                    <xdr:col>4</xdr:col>
                    <xdr:colOff>289560</xdr:colOff>
                    <xdr:row>149</xdr:row>
                    <xdr:rowOff>388620</xdr:rowOff>
                  </to>
                </anchor>
              </controlPr>
            </control>
          </mc:Choice>
        </mc:AlternateContent>
        <mc:AlternateContent xmlns:mc="http://schemas.openxmlformats.org/markup-compatibility/2006">
          <mc:Choice Requires="x14">
            <control shapeId="1277" r:id="rId144" name="Check Box 253">
              <controlPr locked="0" defaultSize="0" autoFill="0" autoLine="0" autoPict="0">
                <anchor moveWithCells="1">
                  <from>
                    <xdr:col>5</xdr:col>
                    <xdr:colOff>38100</xdr:colOff>
                    <xdr:row>149</xdr:row>
                    <xdr:rowOff>121920</xdr:rowOff>
                  </from>
                  <to>
                    <xdr:col>5</xdr:col>
                    <xdr:colOff>289560</xdr:colOff>
                    <xdr:row>149</xdr:row>
                    <xdr:rowOff>388620</xdr:rowOff>
                  </to>
                </anchor>
              </controlPr>
            </control>
          </mc:Choice>
        </mc:AlternateContent>
        <mc:AlternateContent xmlns:mc="http://schemas.openxmlformats.org/markup-compatibility/2006">
          <mc:Choice Requires="x14">
            <control shapeId="1278" r:id="rId145" name="Check Box 254">
              <controlPr locked="0" defaultSize="0" autoFill="0" autoLine="0" autoPict="0">
                <anchor moveWithCells="1">
                  <from>
                    <xdr:col>6</xdr:col>
                    <xdr:colOff>45720</xdr:colOff>
                    <xdr:row>149</xdr:row>
                    <xdr:rowOff>121920</xdr:rowOff>
                  </from>
                  <to>
                    <xdr:col>6</xdr:col>
                    <xdr:colOff>297180</xdr:colOff>
                    <xdr:row>149</xdr:row>
                    <xdr:rowOff>388620</xdr:rowOff>
                  </to>
                </anchor>
              </controlPr>
            </control>
          </mc:Choice>
        </mc:AlternateContent>
        <mc:AlternateContent xmlns:mc="http://schemas.openxmlformats.org/markup-compatibility/2006">
          <mc:Choice Requires="x14">
            <control shapeId="1279" r:id="rId146" name="Check Box 255">
              <controlPr locked="0" defaultSize="0" autoFill="0" autoLine="0" autoPict="0">
                <anchor moveWithCells="1">
                  <from>
                    <xdr:col>4</xdr:col>
                    <xdr:colOff>38100</xdr:colOff>
                    <xdr:row>150</xdr:row>
                    <xdr:rowOff>121920</xdr:rowOff>
                  </from>
                  <to>
                    <xdr:col>4</xdr:col>
                    <xdr:colOff>289560</xdr:colOff>
                    <xdr:row>150</xdr:row>
                    <xdr:rowOff>388620</xdr:rowOff>
                  </to>
                </anchor>
              </controlPr>
            </control>
          </mc:Choice>
        </mc:AlternateContent>
        <mc:AlternateContent xmlns:mc="http://schemas.openxmlformats.org/markup-compatibility/2006">
          <mc:Choice Requires="x14">
            <control shapeId="1280" r:id="rId147" name="Check Box 256">
              <controlPr locked="0" defaultSize="0" autoFill="0" autoLine="0" autoPict="0">
                <anchor moveWithCells="1">
                  <from>
                    <xdr:col>5</xdr:col>
                    <xdr:colOff>38100</xdr:colOff>
                    <xdr:row>150</xdr:row>
                    <xdr:rowOff>121920</xdr:rowOff>
                  </from>
                  <to>
                    <xdr:col>5</xdr:col>
                    <xdr:colOff>289560</xdr:colOff>
                    <xdr:row>150</xdr:row>
                    <xdr:rowOff>388620</xdr:rowOff>
                  </to>
                </anchor>
              </controlPr>
            </control>
          </mc:Choice>
        </mc:AlternateContent>
        <mc:AlternateContent xmlns:mc="http://schemas.openxmlformats.org/markup-compatibility/2006">
          <mc:Choice Requires="x14">
            <control shapeId="1281" r:id="rId148" name="Check Box 257">
              <controlPr locked="0" defaultSize="0" autoFill="0" autoLine="0" autoPict="0">
                <anchor moveWithCells="1">
                  <from>
                    <xdr:col>6</xdr:col>
                    <xdr:colOff>45720</xdr:colOff>
                    <xdr:row>150</xdr:row>
                    <xdr:rowOff>121920</xdr:rowOff>
                  </from>
                  <to>
                    <xdr:col>6</xdr:col>
                    <xdr:colOff>297180</xdr:colOff>
                    <xdr:row>150</xdr:row>
                    <xdr:rowOff>388620</xdr:rowOff>
                  </to>
                </anchor>
              </controlPr>
            </control>
          </mc:Choice>
        </mc:AlternateContent>
        <mc:AlternateContent xmlns:mc="http://schemas.openxmlformats.org/markup-compatibility/2006">
          <mc:Choice Requires="x14">
            <control shapeId="1282" r:id="rId149" name="Check Box 258">
              <controlPr locked="0" defaultSize="0" autoFill="0" autoLine="0" autoPict="0">
                <anchor moveWithCells="1">
                  <from>
                    <xdr:col>4</xdr:col>
                    <xdr:colOff>38100</xdr:colOff>
                    <xdr:row>151</xdr:row>
                    <xdr:rowOff>121920</xdr:rowOff>
                  </from>
                  <to>
                    <xdr:col>4</xdr:col>
                    <xdr:colOff>289560</xdr:colOff>
                    <xdr:row>151</xdr:row>
                    <xdr:rowOff>388620</xdr:rowOff>
                  </to>
                </anchor>
              </controlPr>
            </control>
          </mc:Choice>
        </mc:AlternateContent>
        <mc:AlternateContent xmlns:mc="http://schemas.openxmlformats.org/markup-compatibility/2006">
          <mc:Choice Requires="x14">
            <control shapeId="1283" r:id="rId150" name="Check Box 259">
              <controlPr locked="0" defaultSize="0" autoFill="0" autoLine="0" autoPict="0">
                <anchor moveWithCells="1">
                  <from>
                    <xdr:col>5</xdr:col>
                    <xdr:colOff>38100</xdr:colOff>
                    <xdr:row>151</xdr:row>
                    <xdr:rowOff>121920</xdr:rowOff>
                  </from>
                  <to>
                    <xdr:col>5</xdr:col>
                    <xdr:colOff>289560</xdr:colOff>
                    <xdr:row>151</xdr:row>
                    <xdr:rowOff>388620</xdr:rowOff>
                  </to>
                </anchor>
              </controlPr>
            </control>
          </mc:Choice>
        </mc:AlternateContent>
        <mc:AlternateContent xmlns:mc="http://schemas.openxmlformats.org/markup-compatibility/2006">
          <mc:Choice Requires="x14">
            <control shapeId="1284" r:id="rId151" name="Check Box 260">
              <controlPr locked="0" defaultSize="0" autoFill="0" autoLine="0" autoPict="0">
                <anchor moveWithCells="1">
                  <from>
                    <xdr:col>6</xdr:col>
                    <xdr:colOff>45720</xdr:colOff>
                    <xdr:row>151</xdr:row>
                    <xdr:rowOff>121920</xdr:rowOff>
                  </from>
                  <to>
                    <xdr:col>6</xdr:col>
                    <xdr:colOff>297180</xdr:colOff>
                    <xdr:row>151</xdr:row>
                    <xdr:rowOff>388620</xdr:rowOff>
                  </to>
                </anchor>
              </controlPr>
            </control>
          </mc:Choice>
        </mc:AlternateContent>
        <mc:AlternateContent xmlns:mc="http://schemas.openxmlformats.org/markup-compatibility/2006">
          <mc:Choice Requires="x14">
            <control shapeId="1285" r:id="rId152" name="Check Box 261">
              <controlPr locked="0" defaultSize="0" autoFill="0" autoLine="0" autoPict="0">
                <anchor moveWithCells="1">
                  <from>
                    <xdr:col>4</xdr:col>
                    <xdr:colOff>38100</xdr:colOff>
                    <xdr:row>156</xdr:row>
                    <xdr:rowOff>121920</xdr:rowOff>
                  </from>
                  <to>
                    <xdr:col>4</xdr:col>
                    <xdr:colOff>289560</xdr:colOff>
                    <xdr:row>156</xdr:row>
                    <xdr:rowOff>388620</xdr:rowOff>
                  </to>
                </anchor>
              </controlPr>
            </control>
          </mc:Choice>
        </mc:AlternateContent>
        <mc:AlternateContent xmlns:mc="http://schemas.openxmlformats.org/markup-compatibility/2006">
          <mc:Choice Requires="x14">
            <control shapeId="1286" r:id="rId153" name="Check Box 262">
              <controlPr locked="0" defaultSize="0" autoFill="0" autoLine="0" autoPict="0">
                <anchor moveWithCells="1">
                  <from>
                    <xdr:col>5</xdr:col>
                    <xdr:colOff>38100</xdr:colOff>
                    <xdr:row>156</xdr:row>
                    <xdr:rowOff>121920</xdr:rowOff>
                  </from>
                  <to>
                    <xdr:col>5</xdr:col>
                    <xdr:colOff>289560</xdr:colOff>
                    <xdr:row>156</xdr:row>
                    <xdr:rowOff>388620</xdr:rowOff>
                  </to>
                </anchor>
              </controlPr>
            </control>
          </mc:Choice>
        </mc:AlternateContent>
        <mc:AlternateContent xmlns:mc="http://schemas.openxmlformats.org/markup-compatibility/2006">
          <mc:Choice Requires="x14">
            <control shapeId="1287" r:id="rId154" name="Check Box 263">
              <controlPr locked="0" defaultSize="0" autoFill="0" autoLine="0" autoPict="0">
                <anchor moveWithCells="1">
                  <from>
                    <xdr:col>6</xdr:col>
                    <xdr:colOff>45720</xdr:colOff>
                    <xdr:row>156</xdr:row>
                    <xdr:rowOff>121920</xdr:rowOff>
                  </from>
                  <to>
                    <xdr:col>6</xdr:col>
                    <xdr:colOff>297180</xdr:colOff>
                    <xdr:row>156</xdr:row>
                    <xdr:rowOff>388620</xdr:rowOff>
                  </to>
                </anchor>
              </controlPr>
            </control>
          </mc:Choice>
        </mc:AlternateContent>
        <mc:AlternateContent xmlns:mc="http://schemas.openxmlformats.org/markup-compatibility/2006">
          <mc:Choice Requires="x14">
            <control shapeId="1288" r:id="rId155" name="Check Box 264">
              <controlPr locked="0" defaultSize="0" autoFill="0" autoLine="0" autoPict="0">
                <anchor moveWithCells="1">
                  <from>
                    <xdr:col>4</xdr:col>
                    <xdr:colOff>38100</xdr:colOff>
                    <xdr:row>157</xdr:row>
                    <xdr:rowOff>121920</xdr:rowOff>
                  </from>
                  <to>
                    <xdr:col>4</xdr:col>
                    <xdr:colOff>289560</xdr:colOff>
                    <xdr:row>157</xdr:row>
                    <xdr:rowOff>388620</xdr:rowOff>
                  </to>
                </anchor>
              </controlPr>
            </control>
          </mc:Choice>
        </mc:AlternateContent>
        <mc:AlternateContent xmlns:mc="http://schemas.openxmlformats.org/markup-compatibility/2006">
          <mc:Choice Requires="x14">
            <control shapeId="1289" r:id="rId156" name="Check Box 265">
              <controlPr locked="0" defaultSize="0" autoFill="0" autoLine="0" autoPict="0">
                <anchor moveWithCells="1">
                  <from>
                    <xdr:col>5</xdr:col>
                    <xdr:colOff>38100</xdr:colOff>
                    <xdr:row>157</xdr:row>
                    <xdr:rowOff>121920</xdr:rowOff>
                  </from>
                  <to>
                    <xdr:col>5</xdr:col>
                    <xdr:colOff>289560</xdr:colOff>
                    <xdr:row>157</xdr:row>
                    <xdr:rowOff>388620</xdr:rowOff>
                  </to>
                </anchor>
              </controlPr>
            </control>
          </mc:Choice>
        </mc:AlternateContent>
        <mc:AlternateContent xmlns:mc="http://schemas.openxmlformats.org/markup-compatibility/2006">
          <mc:Choice Requires="x14">
            <control shapeId="1290" r:id="rId157" name="Check Box 266">
              <controlPr locked="0" defaultSize="0" autoFill="0" autoLine="0" autoPict="0">
                <anchor moveWithCells="1">
                  <from>
                    <xdr:col>6</xdr:col>
                    <xdr:colOff>45720</xdr:colOff>
                    <xdr:row>157</xdr:row>
                    <xdr:rowOff>121920</xdr:rowOff>
                  </from>
                  <to>
                    <xdr:col>6</xdr:col>
                    <xdr:colOff>297180</xdr:colOff>
                    <xdr:row>157</xdr:row>
                    <xdr:rowOff>388620</xdr:rowOff>
                  </to>
                </anchor>
              </controlPr>
            </control>
          </mc:Choice>
        </mc:AlternateContent>
        <mc:AlternateContent xmlns:mc="http://schemas.openxmlformats.org/markup-compatibility/2006">
          <mc:Choice Requires="x14">
            <control shapeId="1291" r:id="rId158" name="Check Box 267">
              <controlPr locked="0" defaultSize="0" autoFill="0" autoLine="0" autoPict="0">
                <anchor moveWithCells="1">
                  <from>
                    <xdr:col>4</xdr:col>
                    <xdr:colOff>38100</xdr:colOff>
                    <xdr:row>160</xdr:row>
                    <xdr:rowOff>83820</xdr:rowOff>
                  </from>
                  <to>
                    <xdr:col>4</xdr:col>
                    <xdr:colOff>289560</xdr:colOff>
                    <xdr:row>160</xdr:row>
                    <xdr:rowOff>350520</xdr:rowOff>
                  </to>
                </anchor>
              </controlPr>
            </control>
          </mc:Choice>
        </mc:AlternateContent>
        <mc:AlternateContent xmlns:mc="http://schemas.openxmlformats.org/markup-compatibility/2006">
          <mc:Choice Requires="x14">
            <control shapeId="1292" r:id="rId159" name="Check Box 268">
              <controlPr locked="0" defaultSize="0" autoFill="0" autoLine="0" autoPict="0">
                <anchor moveWithCells="1">
                  <from>
                    <xdr:col>5</xdr:col>
                    <xdr:colOff>38100</xdr:colOff>
                    <xdr:row>160</xdr:row>
                    <xdr:rowOff>83820</xdr:rowOff>
                  </from>
                  <to>
                    <xdr:col>5</xdr:col>
                    <xdr:colOff>289560</xdr:colOff>
                    <xdr:row>160</xdr:row>
                    <xdr:rowOff>350520</xdr:rowOff>
                  </to>
                </anchor>
              </controlPr>
            </control>
          </mc:Choice>
        </mc:AlternateContent>
        <mc:AlternateContent xmlns:mc="http://schemas.openxmlformats.org/markup-compatibility/2006">
          <mc:Choice Requires="x14">
            <control shapeId="1293" r:id="rId160" name="Check Box 269">
              <controlPr locked="0" defaultSize="0" autoFill="0" autoLine="0" autoPict="0">
                <anchor moveWithCells="1">
                  <from>
                    <xdr:col>6</xdr:col>
                    <xdr:colOff>45720</xdr:colOff>
                    <xdr:row>160</xdr:row>
                    <xdr:rowOff>83820</xdr:rowOff>
                  </from>
                  <to>
                    <xdr:col>6</xdr:col>
                    <xdr:colOff>297180</xdr:colOff>
                    <xdr:row>160</xdr:row>
                    <xdr:rowOff>350520</xdr:rowOff>
                  </to>
                </anchor>
              </controlPr>
            </control>
          </mc:Choice>
        </mc:AlternateContent>
        <mc:AlternateContent xmlns:mc="http://schemas.openxmlformats.org/markup-compatibility/2006">
          <mc:Choice Requires="x14">
            <control shapeId="1294" r:id="rId161" name="Check Box 270">
              <controlPr locked="0" defaultSize="0" autoFill="0" autoLine="0" autoPict="0">
                <anchor moveWithCells="1">
                  <from>
                    <xdr:col>4</xdr:col>
                    <xdr:colOff>38100</xdr:colOff>
                    <xdr:row>163</xdr:row>
                    <xdr:rowOff>121920</xdr:rowOff>
                  </from>
                  <to>
                    <xdr:col>4</xdr:col>
                    <xdr:colOff>289560</xdr:colOff>
                    <xdr:row>163</xdr:row>
                    <xdr:rowOff>388620</xdr:rowOff>
                  </to>
                </anchor>
              </controlPr>
            </control>
          </mc:Choice>
        </mc:AlternateContent>
        <mc:AlternateContent xmlns:mc="http://schemas.openxmlformats.org/markup-compatibility/2006">
          <mc:Choice Requires="x14">
            <control shapeId="1295" r:id="rId162" name="Check Box 271">
              <controlPr locked="0" defaultSize="0" autoFill="0" autoLine="0" autoPict="0">
                <anchor moveWithCells="1">
                  <from>
                    <xdr:col>5</xdr:col>
                    <xdr:colOff>38100</xdr:colOff>
                    <xdr:row>163</xdr:row>
                    <xdr:rowOff>121920</xdr:rowOff>
                  </from>
                  <to>
                    <xdr:col>5</xdr:col>
                    <xdr:colOff>289560</xdr:colOff>
                    <xdr:row>163</xdr:row>
                    <xdr:rowOff>388620</xdr:rowOff>
                  </to>
                </anchor>
              </controlPr>
            </control>
          </mc:Choice>
        </mc:AlternateContent>
        <mc:AlternateContent xmlns:mc="http://schemas.openxmlformats.org/markup-compatibility/2006">
          <mc:Choice Requires="x14">
            <control shapeId="1296" r:id="rId163" name="Check Box 272">
              <controlPr locked="0" defaultSize="0" autoFill="0" autoLine="0" autoPict="0">
                <anchor moveWithCells="1">
                  <from>
                    <xdr:col>6</xdr:col>
                    <xdr:colOff>45720</xdr:colOff>
                    <xdr:row>163</xdr:row>
                    <xdr:rowOff>121920</xdr:rowOff>
                  </from>
                  <to>
                    <xdr:col>6</xdr:col>
                    <xdr:colOff>297180</xdr:colOff>
                    <xdr:row>163</xdr:row>
                    <xdr:rowOff>388620</xdr:rowOff>
                  </to>
                </anchor>
              </controlPr>
            </control>
          </mc:Choice>
        </mc:AlternateContent>
        <mc:AlternateContent xmlns:mc="http://schemas.openxmlformats.org/markup-compatibility/2006">
          <mc:Choice Requires="x14">
            <control shapeId="1297" r:id="rId164" name="Check Box 273">
              <controlPr locked="0" defaultSize="0" autoFill="0" autoLine="0" autoPict="0">
                <anchor moveWithCells="1">
                  <from>
                    <xdr:col>4</xdr:col>
                    <xdr:colOff>38100</xdr:colOff>
                    <xdr:row>164</xdr:row>
                    <xdr:rowOff>121920</xdr:rowOff>
                  </from>
                  <to>
                    <xdr:col>4</xdr:col>
                    <xdr:colOff>289560</xdr:colOff>
                    <xdr:row>164</xdr:row>
                    <xdr:rowOff>388620</xdr:rowOff>
                  </to>
                </anchor>
              </controlPr>
            </control>
          </mc:Choice>
        </mc:AlternateContent>
        <mc:AlternateContent xmlns:mc="http://schemas.openxmlformats.org/markup-compatibility/2006">
          <mc:Choice Requires="x14">
            <control shapeId="1298" r:id="rId165" name="Check Box 274">
              <controlPr locked="0" defaultSize="0" autoFill="0" autoLine="0" autoPict="0">
                <anchor moveWithCells="1">
                  <from>
                    <xdr:col>5</xdr:col>
                    <xdr:colOff>38100</xdr:colOff>
                    <xdr:row>164</xdr:row>
                    <xdr:rowOff>121920</xdr:rowOff>
                  </from>
                  <to>
                    <xdr:col>5</xdr:col>
                    <xdr:colOff>289560</xdr:colOff>
                    <xdr:row>164</xdr:row>
                    <xdr:rowOff>388620</xdr:rowOff>
                  </to>
                </anchor>
              </controlPr>
            </control>
          </mc:Choice>
        </mc:AlternateContent>
        <mc:AlternateContent xmlns:mc="http://schemas.openxmlformats.org/markup-compatibility/2006">
          <mc:Choice Requires="x14">
            <control shapeId="1299" r:id="rId166" name="Check Box 275">
              <controlPr locked="0" defaultSize="0" autoFill="0" autoLine="0" autoPict="0">
                <anchor moveWithCells="1">
                  <from>
                    <xdr:col>6</xdr:col>
                    <xdr:colOff>45720</xdr:colOff>
                    <xdr:row>164</xdr:row>
                    <xdr:rowOff>121920</xdr:rowOff>
                  </from>
                  <to>
                    <xdr:col>6</xdr:col>
                    <xdr:colOff>297180</xdr:colOff>
                    <xdr:row>164</xdr:row>
                    <xdr:rowOff>388620</xdr:rowOff>
                  </to>
                </anchor>
              </controlPr>
            </control>
          </mc:Choice>
        </mc:AlternateContent>
        <mc:AlternateContent xmlns:mc="http://schemas.openxmlformats.org/markup-compatibility/2006">
          <mc:Choice Requires="x14">
            <control shapeId="1300" r:id="rId167" name="Check Box 276">
              <controlPr locked="0" defaultSize="0" autoFill="0" autoLine="0" autoPict="0">
                <anchor moveWithCells="1">
                  <from>
                    <xdr:col>4</xdr:col>
                    <xdr:colOff>38100</xdr:colOff>
                    <xdr:row>165</xdr:row>
                    <xdr:rowOff>121920</xdr:rowOff>
                  </from>
                  <to>
                    <xdr:col>4</xdr:col>
                    <xdr:colOff>289560</xdr:colOff>
                    <xdr:row>165</xdr:row>
                    <xdr:rowOff>388620</xdr:rowOff>
                  </to>
                </anchor>
              </controlPr>
            </control>
          </mc:Choice>
        </mc:AlternateContent>
        <mc:AlternateContent xmlns:mc="http://schemas.openxmlformats.org/markup-compatibility/2006">
          <mc:Choice Requires="x14">
            <control shapeId="1301" r:id="rId168" name="Check Box 277">
              <controlPr locked="0" defaultSize="0" autoFill="0" autoLine="0" autoPict="0">
                <anchor moveWithCells="1">
                  <from>
                    <xdr:col>5</xdr:col>
                    <xdr:colOff>38100</xdr:colOff>
                    <xdr:row>165</xdr:row>
                    <xdr:rowOff>121920</xdr:rowOff>
                  </from>
                  <to>
                    <xdr:col>5</xdr:col>
                    <xdr:colOff>289560</xdr:colOff>
                    <xdr:row>165</xdr:row>
                    <xdr:rowOff>388620</xdr:rowOff>
                  </to>
                </anchor>
              </controlPr>
            </control>
          </mc:Choice>
        </mc:AlternateContent>
        <mc:AlternateContent xmlns:mc="http://schemas.openxmlformats.org/markup-compatibility/2006">
          <mc:Choice Requires="x14">
            <control shapeId="1302" r:id="rId169" name="Check Box 278">
              <controlPr locked="0" defaultSize="0" autoFill="0" autoLine="0" autoPict="0">
                <anchor moveWithCells="1">
                  <from>
                    <xdr:col>6</xdr:col>
                    <xdr:colOff>45720</xdr:colOff>
                    <xdr:row>165</xdr:row>
                    <xdr:rowOff>121920</xdr:rowOff>
                  </from>
                  <to>
                    <xdr:col>6</xdr:col>
                    <xdr:colOff>297180</xdr:colOff>
                    <xdr:row>165</xdr:row>
                    <xdr:rowOff>388620</xdr:rowOff>
                  </to>
                </anchor>
              </controlPr>
            </control>
          </mc:Choice>
        </mc:AlternateContent>
        <mc:AlternateContent xmlns:mc="http://schemas.openxmlformats.org/markup-compatibility/2006">
          <mc:Choice Requires="x14">
            <control shapeId="1303" r:id="rId170" name="Check Box 279">
              <controlPr locked="0" defaultSize="0" autoFill="0" autoLine="0" autoPict="0">
                <anchor moveWithCells="1">
                  <from>
                    <xdr:col>4</xdr:col>
                    <xdr:colOff>38100</xdr:colOff>
                    <xdr:row>166</xdr:row>
                    <xdr:rowOff>121920</xdr:rowOff>
                  </from>
                  <to>
                    <xdr:col>4</xdr:col>
                    <xdr:colOff>289560</xdr:colOff>
                    <xdr:row>166</xdr:row>
                    <xdr:rowOff>388620</xdr:rowOff>
                  </to>
                </anchor>
              </controlPr>
            </control>
          </mc:Choice>
        </mc:AlternateContent>
        <mc:AlternateContent xmlns:mc="http://schemas.openxmlformats.org/markup-compatibility/2006">
          <mc:Choice Requires="x14">
            <control shapeId="1304" r:id="rId171" name="Check Box 280">
              <controlPr locked="0" defaultSize="0" autoFill="0" autoLine="0" autoPict="0">
                <anchor moveWithCells="1">
                  <from>
                    <xdr:col>5</xdr:col>
                    <xdr:colOff>38100</xdr:colOff>
                    <xdr:row>166</xdr:row>
                    <xdr:rowOff>121920</xdr:rowOff>
                  </from>
                  <to>
                    <xdr:col>5</xdr:col>
                    <xdr:colOff>289560</xdr:colOff>
                    <xdr:row>166</xdr:row>
                    <xdr:rowOff>388620</xdr:rowOff>
                  </to>
                </anchor>
              </controlPr>
            </control>
          </mc:Choice>
        </mc:AlternateContent>
        <mc:AlternateContent xmlns:mc="http://schemas.openxmlformats.org/markup-compatibility/2006">
          <mc:Choice Requires="x14">
            <control shapeId="1305" r:id="rId172" name="Check Box 281">
              <controlPr locked="0" defaultSize="0" autoFill="0" autoLine="0" autoPict="0">
                <anchor moveWithCells="1">
                  <from>
                    <xdr:col>6</xdr:col>
                    <xdr:colOff>45720</xdr:colOff>
                    <xdr:row>166</xdr:row>
                    <xdr:rowOff>121920</xdr:rowOff>
                  </from>
                  <to>
                    <xdr:col>6</xdr:col>
                    <xdr:colOff>297180</xdr:colOff>
                    <xdr:row>166</xdr:row>
                    <xdr:rowOff>388620</xdr:rowOff>
                  </to>
                </anchor>
              </controlPr>
            </control>
          </mc:Choice>
        </mc:AlternateContent>
        <mc:AlternateContent xmlns:mc="http://schemas.openxmlformats.org/markup-compatibility/2006">
          <mc:Choice Requires="x14">
            <control shapeId="1306" r:id="rId173" name="Check Box 282">
              <controlPr locked="0" defaultSize="0" autoFill="0" autoLine="0" autoPict="0">
                <anchor moveWithCells="1">
                  <from>
                    <xdr:col>4</xdr:col>
                    <xdr:colOff>60960</xdr:colOff>
                    <xdr:row>137</xdr:row>
                    <xdr:rowOff>121920</xdr:rowOff>
                  </from>
                  <to>
                    <xdr:col>4</xdr:col>
                    <xdr:colOff>304800</xdr:colOff>
                    <xdr:row>137</xdr:row>
                    <xdr:rowOff>388620</xdr:rowOff>
                  </to>
                </anchor>
              </controlPr>
            </control>
          </mc:Choice>
        </mc:AlternateContent>
        <mc:AlternateContent xmlns:mc="http://schemas.openxmlformats.org/markup-compatibility/2006">
          <mc:Choice Requires="x14">
            <control shapeId="1307" r:id="rId174" name="Check Box 283">
              <controlPr locked="0" defaultSize="0" autoFill="0" autoLine="0" autoPict="0">
                <anchor moveWithCells="1">
                  <from>
                    <xdr:col>5</xdr:col>
                    <xdr:colOff>60960</xdr:colOff>
                    <xdr:row>137</xdr:row>
                    <xdr:rowOff>121920</xdr:rowOff>
                  </from>
                  <to>
                    <xdr:col>5</xdr:col>
                    <xdr:colOff>304800</xdr:colOff>
                    <xdr:row>137</xdr:row>
                    <xdr:rowOff>388620</xdr:rowOff>
                  </to>
                </anchor>
              </controlPr>
            </control>
          </mc:Choice>
        </mc:AlternateContent>
        <mc:AlternateContent xmlns:mc="http://schemas.openxmlformats.org/markup-compatibility/2006">
          <mc:Choice Requires="x14">
            <control shapeId="1308" r:id="rId175" name="Check Box 284">
              <controlPr locked="0" defaultSize="0" autoFill="0" autoLine="0" autoPict="0">
                <anchor moveWithCells="1">
                  <from>
                    <xdr:col>6</xdr:col>
                    <xdr:colOff>68580</xdr:colOff>
                    <xdr:row>137</xdr:row>
                    <xdr:rowOff>121920</xdr:rowOff>
                  </from>
                  <to>
                    <xdr:col>6</xdr:col>
                    <xdr:colOff>327660</xdr:colOff>
                    <xdr:row>137</xdr:row>
                    <xdr:rowOff>388620</xdr:rowOff>
                  </to>
                </anchor>
              </controlPr>
            </control>
          </mc:Choice>
        </mc:AlternateContent>
        <mc:AlternateContent xmlns:mc="http://schemas.openxmlformats.org/markup-compatibility/2006">
          <mc:Choice Requires="x14">
            <control shapeId="1309" r:id="rId176" name="Check Box 285">
              <controlPr locked="0" defaultSize="0" autoFill="0" autoLine="0" autoPict="0">
                <anchor moveWithCells="1">
                  <from>
                    <xdr:col>4</xdr:col>
                    <xdr:colOff>60960</xdr:colOff>
                    <xdr:row>138</xdr:row>
                    <xdr:rowOff>121920</xdr:rowOff>
                  </from>
                  <to>
                    <xdr:col>4</xdr:col>
                    <xdr:colOff>304800</xdr:colOff>
                    <xdr:row>138</xdr:row>
                    <xdr:rowOff>388620</xdr:rowOff>
                  </to>
                </anchor>
              </controlPr>
            </control>
          </mc:Choice>
        </mc:AlternateContent>
        <mc:AlternateContent xmlns:mc="http://schemas.openxmlformats.org/markup-compatibility/2006">
          <mc:Choice Requires="x14">
            <control shapeId="1310" r:id="rId177" name="Check Box 286">
              <controlPr locked="0" defaultSize="0" autoFill="0" autoLine="0" autoPict="0">
                <anchor moveWithCells="1">
                  <from>
                    <xdr:col>5</xdr:col>
                    <xdr:colOff>60960</xdr:colOff>
                    <xdr:row>138</xdr:row>
                    <xdr:rowOff>121920</xdr:rowOff>
                  </from>
                  <to>
                    <xdr:col>5</xdr:col>
                    <xdr:colOff>304800</xdr:colOff>
                    <xdr:row>138</xdr:row>
                    <xdr:rowOff>388620</xdr:rowOff>
                  </to>
                </anchor>
              </controlPr>
            </control>
          </mc:Choice>
        </mc:AlternateContent>
        <mc:AlternateContent xmlns:mc="http://schemas.openxmlformats.org/markup-compatibility/2006">
          <mc:Choice Requires="x14">
            <control shapeId="1311" r:id="rId178" name="Check Box 287">
              <controlPr locked="0" defaultSize="0" autoFill="0" autoLine="0" autoPict="0">
                <anchor moveWithCells="1">
                  <from>
                    <xdr:col>6</xdr:col>
                    <xdr:colOff>68580</xdr:colOff>
                    <xdr:row>138</xdr:row>
                    <xdr:rowOff>121920</xdr:rowOff>
                  </from>
                  <to>
                    <xdr:col>6</xdr:col>
                    <xdr:colOff>327660</xdr:colOff>
                    <xdr:row>138</xdr:row>
                    <xdr:rowOff>388620</xdr:rowOff>
                  </to>
                </anchor>
              </controlPr>
            </control>
          </mc:Choice>
        </mc:AlternateContent>
        <mc:AlternateContent xmlns:mc="http://schemas.openxmlformats.org/markup-compatibility/2006">
          <mc:Choice Requires="x14">
            <control shapeId="1312" r:id="rId179" name="Check Box 288">
              <controlPr locked="0" defaultSize="0" autoFill="0" autoLine="0" autoPict="0">
                <anchor moveWithCells="1">
                  <from>
                    <xdr:col>4</xdr:col>
                    <xdr:colOff>60960</xdr:colOff>
                    <xdr:row>126</xdr:row>
                    <xdr:rowOff>68580</xdr:rowOff>
                  </from>
                  <to>
                    <xdr:col>4</xdr:col>
                    <xdr:colOff>304800</xdr:colOff>
                    <xdr:row>126</xdr:row>
                    <xdr:rowOff>335280</xdr:rowOff>
                  </to>
                </anchor>
              </controlPr>
            </control>
          </mc:Choice>
        </mc:AlternateContent>
        <mc:AlternateContent xmlns:mc="http://schemas.openxmlformats.org/markup-compatibility/2006">
          <mc:Choice Requires="x14">
            <control shapeId="1313" r:id="rId180" name="Check Box 289">
              <controlPr locked="0" defaultSize="0" autoFill="0" autoLine="0" autoPict="0">
                <anchor moveWithCells="1">
                  <from>
                    <xdr:col>5</xdr:col>
                    <xdr:colOff>60960</xdr:colOff>
                    <xdr:row>126</xdr:row>
                    <xdr:rowOff>68580</xdr:rowOff>
                  </from>
                  <to>
                    <xdr:col>5</xdr:col>
                    <xdr:colOff>304800</xdr:colOff>
                    <xdr:row>126</xdr:row>
                    <xdr:rowOff>335280</xdr:rowOff>
                  </to>
                </anchor>
              </controlPr>
            </control>
          </mc:Choice>
        </mc:AlternateContent>
        <mc:AlternateContent xmlns:mc="http://schemas.openxmlformats.org/markup-compatibility/2006">
          <mc:Choice Requires="x14">
            <control shapeId="1314" r:id="rId181" name="Check Box 290">
              <controlPr locked="0" defaultSize="0" autoFill="0" autoLine="0" autoPict="0">
                <anchor moveWithCells="1">
                  <from>
                    <xdr:col>6</xdr:col>
                    <xdr:colOff>68580</xdr:colOff>
                    <xdr:row>126</xdr:row>
                    <xdr:rowOff>68580</xdr:rowOff>
                  </from>
                  <to>
                    <xdr:col>6</xdr:col>
                    <xdr:colOff>327660</xdr:colOff>
                    <xdr:row>126</xdr:row>
                    <xdr:rowOff>335280</xdr:rowOff>
                  </to>
                </anchor>
              </controlPr>
            </control>
          </mc:Choice>
        </mc:AlternateContent>
        <mc:AlternateContent xmlns:mc="http://schemas.openxmlformats.org/markup-compatibility/2006">
          <mc:Choice Requires="x14">
            <control shapeId="1315" r:id="rId182" name="Check Box 291">
              <controlPr locked="0" defaultSize="0" autoFill="0" autoLine="0" autoPict="0">
                <anchor moveWithCells="1">
                  <from>
                    <xdr:col>4</xdr:col>
                    <xdr:colOff>60960</xdr:colOff>
                    <xdr:row>127</xdr:row>
                    <xdr:rowOff>68580</xdr:rowOff>
                  </from>
                  <to>
                    <xdr:col>4</xdr:col>
                    <xdr:colOff>304800</xdr:colOff>
                    <xdr:row>127</xdr:row>
                    <xdr:rowOff>335280</xdr:rowOff>
                  </to>
                </anchor>
              </controlPr>
            </control>
          </mc:Choice>
        </mc:AlternateContent>
        <mc:AlternateContent xmlns:mc="http://schemas.openxmlformats.org/markup-compatibility/2006">
          <mc:Choice Requires="x14">
            <control shapeId="1316" r:id="rId183" name="Check Box 292">
              <controlPr locked="0" defaultSize="0" autoFill="0" autoLine="0" autoPict="0">
                <anchor moveWithCells="1">
                  <from>
                    <xdr:col>5</xdr:col>
                    <xdr:colOff>60960</xdr:colOff>
                    <xdr:row>127</xdr:row>
                    <xdr:rowOff>68580</xdr:rowOff>
                  </from>
                  <to>
                    <xdr:col>5</xdr:col>
                    <xdr:colOff>304800</xdr:colOff>
                    <xdr:row>127</xdr:row>
                    <xdr:rowOff>335280</xdr:rowOff>
                  </to>
                </anchor>
              </controlPr>
            </control>
          </mc:Choice>
        </mc:AlternateContent>
        <mc:AlternateContent xmlns:mc="http://schemas.openxmlformats.org/markup-compatibility/2006">
          <mc:Choice Requires="x14">
            <control shapeId="1317" r:id="rId184" name="Check Box 293">
              <controlPr locked="0" defaultSize="0" autoFill="0" autoLine="0" autoPict="0">
                <anchor moveWithCells="1">
                  <from>
                    <xdr:col>6</xdr:col>
                    <xdr:colOff>68580</xdr:colOff>
                    <xdr:row>127</xdr:row>
                    <xdr:rowOff>68580</xdr:rowOff>
                  </from>
                  <to>
                    <xdr:col>6</xdr:col>
                    <xdr:colOff>327660</xdr:colOff>
                    <xdr:row>127</xdr:row>
                    <xdr:rowOff>335280</xdr:rowOff>
                  </to>
                </anchor>
              </controlPr>
            </control>
          </mc:Choice>
        </mc:AlternateContent>
        <mc:AlternateContent xmlns:mc="http://schemas.openxmlformats.org/markup-compatibility/2006">
          <mc:Choice Requires="x14">
            <control shapeId="1318" r:id="rId185" name="Check Box 294">
              <controlPr locked="0" defaultSize="0" autoFill="0" autoLine="0" autoPict="0">
                <anchor moveWithCells="1">
                  <from>
                    <xdr:col>4</xdr:col>
                    <xdr:colOff>60960</xdr:colOff>
                    <xdr:row>128</xdr:row>
                    <xdr:rowOff>68580</xdr:rowOff>
                  </from>
                  <to>
                    <xdr:col>4</xdr:col>
                    <xdr:colOff>304800</xdr:colOff>
                    <xdr:row>128</xdr:row>
                    <xdr:rowOff>335280</xdr:rowOff>
                  </to>
                </anchor>
              </controlPr>
            </control>
          </mc:Choice>
        </mc:AlternateContent>
        <mc:AlternateContent xmlns:mc="http://schemas.openxmlformats.org/markup-compatibility/2006">
          <mc:Choice Requires="x14">
            <control shapeId="1319" r:id="rId186" name="Check Box 295">
              <controlPr locked="0" defaultSize="0" autoFill="0" autoLine="0" autoPict="0">
                <anchor moveWithCells="1">
                  <from>
                    <xdr:col>5</xdr:col>
                    <xdr:colOff>60960</xdr:colOff>
                    <xdr:row>128</xdr:row>
                    <xdr:rowOff>68580</xdr:rowOff>
                  </from>
                  <to>
                    <xdr:col>5</xdr:col>
                    <xdr:colOff>304800</xdr:colOff>
                    <xdr:row>128</xdr:row>
                    <xdr:rowOff>335280</xdr:rowOff>
                  </to>
                </anchor>
              </controlPr>
            </control>
          </mc:Choice>
        </mc:AlternateContent>
        <mc:AlternateContent xmlns:mc="http://schemas.openxmlformats.org/markup-compatibility/2006">
          <mc:Choice Requires="x14">
            <control shapeId="1320" r:id="rId187" name="Check Box 296">
              <controlPr locked="0" defaultSize="0" autoFill="0" autoLine="0" autoPict="0">
                <anchor moveWithCells="1">
                  <from>
                    <xdr:col>6</xdr:col>
                    <xdr:colOff>68580</xdr:colOff>
                    <xdr:row>128</xdr:row>
                    <xdr:rowOff>68580</xdr:rowOff>
                  </from>
                  <to>
                    <xdr:col>6</xdr:col>
                    <xdr:colOff>327660</xdr:colOff>
                    <xdr:row>128</xdr:row>
                    <xdr:rowOff>335280</xdr:rowOff>
                  </to>
                </anchor>
              </controlPr>
            </control>
          </mc:Choice>
        </mc:AlternateContent>
        <mc:AlternateContent xmlns:mc="http://schemas.openxmlformats.org/markup-compatibility/2006">
          <mc:Choice Requires="x14">
            <control shapeId="1321" r:id="rId188" name="Check Box 297">
              <controlPr locked="0" defaultSize="0" autoFill="0" autoLine="0" autoPict="0">
                <anchor moveWithCells="1">
                  <from>
                    <xdr:col>4</xdr:col>
                    <xdr:colOff>60960</xdr:colOff>
                    <xdr:row>129</xdr:row>
                    <xdr:rowOff>68580</xdr:rowOff>
                  </from>
                  <to>
                    <xdr:col>4</xdr:col>
                    <xdr:colOff>304800</xdr:colOff>
                    <xdr:row>129</xdr:row>
                    <xdr:rowOff>335280</xdr:rowOff>
                  </to>
                </anchor>
              </controlPr>
            </control>
          </mc:Choice>
        </mc:AlternateContent>
        <mc:AlternateContent xmlns:mc="http://schemas.openxmlformats.org/markup-compatibility/2006">
          <mc:Choice Requires="x14">
            <control shapeId="1322" r:id="rId189" name="Check Box 298">
              <controlPr locked="0" defaultSize="0" autoFill="0" autoLine="0" autoPict="0">
                <anchor moveWithCells="1">
                  <from>
                    <xdr:col>5</xdr:col>
                    <xdr:colOff>60960</xdr:colOff>
                    <xdr:row>129</xdr:row>
                    <xdr:rowOff>68580</xdr:rowOff>
                  </from>
                  <to>
                    <xdr:col>5</xdr:col>
                    <xdr:colOff>304800</xdr:colOff>
                    <xdr:row>129</xdr:row>
                    <xdr:rowOff>335280</xdr:rowOff>
                  </to>
                </anchor>
              </controlPr>
            </control>
          </mc:Choice>
        </mc:AlternateContent>
        <mc:AlternateContent xmlns:mc="http://schemas.openxmlformats.org/markup-compatibility/2006">
          <mc:Choice Requires="x14">
            <control shapeId="1323" r:id="rId190" name="Check Box 299">
              <controlPr locked="0" defaultSize="0" autoFill="0" autoLine="0" autoPict="0">
                <anchor moveWithCells="1">
                  <from>
                    <xdr:col>6</xdr:col>
                    <xdr:colOff>68580</xdr:colOff>
                    <xdr:row>129</xdr:row>
                    <xdr:rowOff>68580</xdr:rowOff>
                  </from>
                  <to>
                    <xdr:col>6</xdr:col>
                    <xdr:colOff>327660</xdr:colOff>
                    <xdr:row>129</xdr:row>
                    <xdr:rowOff>335280</xdr:rowOff>
                  </to>
                </anchor>
              </controlPr>
            </control>
          </mc:Choice>
        </mc:AlternateContent>
        <mc:AlternateContent xmlns:mc="http://schemas.openxmlformats.org/markup-compatibility/2006">
          <mc:Choice Requires="x14">
            <control shapeId="1324" r:id="rId191" name="Check Box 300">
              <controlPr locked="0" defaultSize="0" autoFill="0" autoLine="0" autoPict="0">
                <anchor moveWithCells="1">
                  <from>
                    <xdr:col>4</xdr:col>
                    <xdr:colOff>60960</xdr:colOff>
                    <xdr:row>130</xdr:row>
                    <xdr:rowOff>68580</xdr:rowOff>
                  </from>
                  <to>
                    <xdr:col>4</xdr:col>
                    <xdr:colOff>304800</xdr:colOff>
                    <xdr:row>130</xdr:row>
                    <xdr:rowOff>335280</xdr:rowOff>
                  </to>
                </anchor>
              </controlPr>
            </control>
          </mc:Choice>
        </mc:AlternateContent>
        <mc:AlternateContent xmlns:mc="http://schemas.openxmlformats.org/markup-compatibility/2006">
          <mc:Choice Requires="x14">
            <control shapeId="1325" r:id="rId192" name="Check Box 301">
              <controlPr locked="0" defaultSize="0" autoFill="0" autoLine="0" autoPict="0">
                <anchor moveWithCells="1">
                  <from>
                    <xdr:col>5</xdr:col>
                    <xdr:colOff>60960</xdr:colOff>
                    <xdr:row>130</xdr:row>
                    <xdr:rowOff>68580</xdr:rowOff>
                  </from>
                  <to>
                    <xdr:col>5</xdr:col>
                    <xdr:colOff>304800</xdr:colOff>
                    <xdr:row>130</xdr:row>
                    <xdr:rowOff>335280</xdr:rowOff>
                  </to>
                </anchor>
              </controlPr>
            </control>
          </mc:Choice>
        </mc:AlternateContent>
        <mc:AlternateContent xmlns:mc="http://schemas.openxmlformats.org/markup-compatibility/2006">
          <mc:Choice Requires="x14">
            <control shapeId="1326" r:id="rId193" name="Check Box 302">
              <controlPr locked="0" defaultSize="0" autoFill="0" autoLine="0" autoPict="0">
                <anchor moveWithCells="1">
                  <from>
                    <xdr:col>6</xdr:col>
                    <xdr:colOff>68580</xdr:colOff>
                    <xdr:row>130</xdr:row>
                    <xdr:rowOff>68580</xdr:rowOff>
                  </from>
                  <to>
                    <xdr:col>6</xdr:col>
                    <xdr:colOff>327660</xdr:colOff>
                    <xdr:row>130</xdr:row>
                    <xdr:rowOff>335280</xdr:rowOff>
                  </to>
                </anchor>
              </controlPr>
            </control>
          </mc:Choice>
        </mc:AlternateContent>
        <mc:AlternateContent xmlns:mc="http://schemas.openxmlformats.org/markup-compatibility/2006">
          <mc:Choice Requires="x14">
            <control shapeId="1327" r:id="rId194" name="Check Box 303">
              <controlPr locked="0" defaultSize="0" autoFill="0" autoLine="0" autoPict="0">
                <anchor moveWithCells="1">
                  <from>
                    <xdr:col>4</xdr:col>
                    <xdr:colOff>60960</xdr:colOff>
                    <xdr:row>131</xdr:row>
                    <xdr:rowOff>68580</xdr:rowOff>
                  </from>
                  <to>
                    <xdr:col>4</xdr:col>
                    <xdr:colOff>304800</xdr:colOff>
                    <xdr:row>131</xdr:row>
                    <xdr:rowOff>335280</xdr:rowOff>
                  </to>
                </anchor>
              </controlPr>
            </control>
          </mc:Choice>
        </mc:AlternateContent>
        <mc:AlternateContent xmlns:mc="http://schemas.openxmlformats.org/markup-compatibility/2006">
          <mc:Choice Requires="x14">
            <control shapeId="1328" r:id="rId195" name="Check Box 304">
              <controlPr locked="0" defaultSize="0" autoFill="0" autoLine="0" autoPict="0">
                <anchor moveWithCells="1">
                  <from>
                    <xdr:col>5</xdr:col>
                    <xdr:colOff>60960</xdr:colOff>
                    <xdr:row>131</xdr:row>
                    <xdr:rowOff>68580</xdr:rowOff>
                  </from>
                  <to>
                    <xdr:col>5</xdr:col>
                    <xdr:colOff>304800</xdr:colOff>
                    <xdr:row>131</xdr:row>
                    <xdr:rowOff>335280</xdr:rowOff>
                  </to>
                </anchor>
              </controlPr>
            </control>
          </mc:Choice>
        </mc:AlternateContent>
        <mc:AlternateContent xmlns:mc="http://schemas.openxmlformats.org/markup-compatibility/2006">
          <mc:Choice Requires="x14">
            <control shapeId="1329" r:id="rId196" name="Check Box 305">
              <controlPr locked="0" defaultSize="0" autoFill="0" autoLine="0" autoPict="0">
                <anchor moveWithCells="1">
                  <from>
                    <xdr:col>6</xdr:col>
                    <xdr:colOff>68580</xdr:colOff>
                    <xdr:row>131</xdr:row>
                    <xdr:rowOff>68580</xdr:rowOff>
                  </from>
                  <to>
                    <xdr:col>6</xdr:col>
                    <xdr:colOff>327660</xdr:colOff>
                    <xdr:row>131</xdr:row>
                    <xdr:rowOff>335280</xdr:rowOff>
                  </to>
                </anchor>
              </controlPr>
            </control>
          </mc:Choice>
        </mc:AlternateContent>
        <mc:AlternateContent xmlns:mc="http://schemas.openxmlformats.org/markup-compatibility/2006">
          <mc:Choice Requires="x14">
            <control shapeId="1330" r:id="rId197" name="Check Box 306">
              <controlPr locked="0" defaultSize="0" autoFill="0" autoLine="0" autoPict="0">
                <anchor moveWithCells="1">
                  <from>
                    <xdr:col>4</xdr:col>
                    <xdr:colOff>60960</xdr:colOff>
                    <xdr:row>132</xdr:row>
                    <xdr:rowOff>68580</xdr:rowOff>
                  </from>
                  <to>
                    <xdr:col>4</xdr:col>
                    <xdr:colOff>304800</xdr:colOff>
                    <xdr:row>132</xdr:row>
                    <xdr:rowOff>335280</xdr:rowOff>
                  </to>
                </anchor>
              </controlPr>
            </control>
          </mc:Choice>
        </mc:AlternateContent>
        <mc:AlternateContent xmlns:mc="http://schemas.openxmlformats.org/markup-compatibility/2006">
          <mc:Choice Requires="x14">
            <control shapeId="1331" r:id="rId198" name="Check Box 307">
              <controlPr locked="0" defaultSize="0" autoFill="0" autoLine="0" autoPict="0">
                <anchor moveWithCells="1">
                  <from>
                    <xdr:col>5</xdr:col>
                    <xdr:colOff>60960</xdr:colOff>
                    <xdr:row>132</xdr:row>
                    <xdr:rowOff>68580</xdr:rowOff>
                  </from>
                  <to>
                    <xdr:col>5</xdr:col>
                    <xdr:colOff>304800</xdr:colOff>
                    <xdr:row>132</xdr:row>
                    <xdr:rowOff>335280</xdr:rowOff>
                  </to>
                </anchor>
              </controlPr>
            </control>
          </mc:Choice>
        </mc:AlternateContent>
        <mc:AlternateContent xmlns:mc="http://schemas.openxmlformats.org/markup-compatibility/2006">
          <mc:Choice Requires="x14">
            <control shapeId="1332" r:id="rId199" name="Check Box 308">
              <controlPr locked="0" defaultSize="0" autoFill="0" autoLine="0" autoPict="0">
                <anchor moveWithCells="1">
                  <from>
                    <xdr:col>6</xdr:col>
                    <xdr:colOff>68580</xdr:colOff>
                    <xdr:row>132</xdr:row>
                    <xdr:rowOff>68580</xdr:rowOff>
                  </from>
                  <to>
                    <xdr:col>6</xdr:col>
                    <xdr:colOff>327660</xdr:colOff>
                    <xdr:row>132</xdr:row>
                    <xdr:rowOff>335280</xdr:rowOff>
                  </to>
                </anchor>
              </controlPr>
            </control>
          </mc:Choice>
        </mc:AlternateContent>
        <mc:AlternateContent xmlns:mc="http://schemas.openxmlformats.org/markup-compatibility/2006">
          <mc:Choice Requires="x14">
            <control shapeId="1333" r:id="rId200" name="Check Box 309">
              <controlPr locked="0" defaultSize="0" autoFill="0" autoLine="0" autoPict="0">
                <anchor moveWithCells="1">
                  <from>
                    <xdr:col>4</xdr:col>
                    <xdr:colOff>60960</xdr:colOff>
                    <xdr:row>133</xdr:row>
                    <xdr:rowOff>68580</xdr:rowOff>
                  </from>
                  <to>
                    <xdr:col>4</xdr:col>
                    <xdr:colOff>304800</xdr:colOff>
                    <xdr:row>133</xdr:row>
                    <xdr:rowOff>335280</xdr:rowOff>
                  </to>
                </anchor>
              </controlPr>
            </control>
          </mc:Choice>
        </mc:AlternateContent>
        <mc:AlternateContent xmlns:mc="http://schemas.openxmlformats.org/markup-compatibility/2006">
          <mc:Choice Requires="x14">
            <control shapeId="1334" r:id="rId201" name="Check Box 310">
              <controlPr locked="0" defaultSize="0" autoFill="0" autoLine="0" autoPict="0">
                <anchor moveWithCells="1">
                  <from>
                    <xdr:col>5</xdr:col>
                    <xdr:colOff>60960</xdr:colOff>
                    <xdr:row>133</xdr:row>
                    <xdr:rowOff>68580</xdr:rowOff>
                  </from>
                  <to>
                    <xdr:col>5</xdr:col>
                    <xdr:colOff>304800</xdr:colOff>
                    <xdr:row>133</xdr:row>
                    <xdr:rowOff>335280</xdr:rowOff>
                  </to>
                </anchor>
              </controlPr>
            </control>
          </mc:Choice>
        </mc:AlternateContent>
        <mc:AlternateContent xmlns:mc="http://schemas.openxmlformats.org/markup-compatibility/2006">
          <mc:Choice Requires="x14">
            <control shapeId="1335" r:id="rId202" name="Check Box 311">
              <controlPr locked="0" defaultSize="0" autoFill="0" autoLine="0" autoPict="0">
                <anchor moveWithCells="1">
                  <from>
                    <xdr:col>6</xdr:col>
                    <xdr:colOff>68580</xdr:colOff>
                    <xdr:row>133</xdr:row>
                    <xdr:rowOff>68580</xdr:rowOff>
                  </from>
                  <to>
                    <xdr:col>6</xdr:col>
                    <xdr:colOff>327660</xdr:colOff>
                    <xdr:row>133</xdr:row>
                    <xdr:rowOff>335280</xdr:rowOff>
                  </to>
                </anchor>
              </controlPr>
            </control>
          </mc:Choice>
        </mc:AlternateContent>
        <mc:AlternateContent xmlns:mc="http://schemas.openxmlformats.org/markup-compatibility/2006">
          <mc:Choice Requires="x14">
            <control shapeId="1336" r:id="rId203" name="Check Box 312">
              <controlPr locked="0" defaultSize="0" autoFill="0" autoLine="0" autoPict="0">
                <anchor moveWithCells="1">
                  <from>
                    <xdr:col>4</xdr:col>
                    <xdr:colOff>60960</xdr:colOff>
                    <xdr:row>134</xdr:row>
                    <xdr:rowOff>68580</xdr:rowOff>
                  </from>
                  <to>
                    <xdr:col>4</xdr:col>
                    <xdr:colOff>304800</xdr:colOff>
                    <xdr:row>134</xdr:row>
                    <xdr:rowOff>335280</xdr:rowOff>
                  </to>
                </anchor>
              </controlPr>
            </control>
          </mc:Choice>
        </mc:AlternateContent>
        <mc:AlternateContent xmlns:mc="http://schemas.openxmlformats.org/markup-compatibility/2006">
          <mc:Choice Requires="x14">
            <control shapeId="1337" r:id="rId204" name="Check Box 313">
              <controlPr locked="0" defaultSize="0" autoFill="0" autoLine="0" autoPict="0">
                <anchor moveWithCells="1">
                  <from>
                    <xdr:col>5</xdr:col>
                    <xdr:colOff>60960</xdr:colOff>
                    <xdr:row>134</xdr:row>
                    <xdr:rowOff>68580</xdr:rowOff>
                  </from>
                  <to>
                    <xdr:col>5</xdr:col>
                    <xdr:colOff>304800</xdr:colOff>
                    <xdr:row>134</xdr:row>
                    <xdr:rowOff>335280</xdr:rowOff>
                  </to>
                </anchor>
              </controlPr>
            </control>
          </mc:Choice>
        </mc:AlternateContent>
        <mc:AlternateContent xmlns:mc="http://schemas.openxmlformats.org/markup-compatibility/2006">
          <mc:Choice Requires="x14">
            <control shapeId="1338" r:id="rId205" name="Check Box 314">
              <controlPr locked="0" defaultSize="0" autoFill="0" autoLine="0" autoPict="0">
                <anchor moveWithCells="1">
                  <from>
                    <xdr:col>6</xdr:col>
                    <xdr:colOff>68580</xdr:colOff>
                    <xdr:row>134</xdr:row>
                    <xdr:rowOff>68580</xdr:rowOff>
                  </from>
                  <to>
                    <xdr:col>6</xdr:col>
                    <xdr:colOff>327660</xdr:colOff>
                    <xdr:row>134</xdr:row>
                    <xdr:rowOff>335280</xdr:rowOff>
                  </to>
                </anchor>
              </controlPr>
            </control>
          </mc:Choice>
        </mc:AlternateContent>
        <mc:AlternateContent xmlns:mc="http://schemas.openxmlformats.org/markup-compatibility/2006">
          <mc:Choice Requires="x14">
            <control shapeId="1345" r:id="rId206" name="Check Box 321">
              <controlPr locked="0" defaultSize="0" autoFill="0" autoLine="0" autoPict="0">
                <anchor moveWithCells="1">
                  <from>
                    <xdr:col>4</xdr:col>
                    <xdr:colOff>60960</xdr:colOff>
                    <xdr:row>81</xdr:row>
                    <xdr:rowOff>99060</xdr:rowOff>
                  </from>
                  <to>
                    <xdr:col>4</xdr:col>
                    <xdr:colOff>304800</xdr:colOff>
                    <xdr:row>81</xdr:row>
                    <xdr:rowOff>350520</xdr:rowOff>
                  </to>
                </anchor>
              </controlPr>
            </control>
          </mc:Choice>
        </mc:AlternateContent>
        <mc:AlternateContent xmlns:mc="http://schemas.openxmlformats.org/markup-compatibility/2006">
          <mc:Choice Requires="x14">
            <control shapeId="1346" r:id="rId207" name="Check Box 322">
              <controlPr locked="0" defaultSize="0" autoFill="0" autoLine="0" autoPict="0">
                <anchor moveWithCells="1">
                  <from>
                    <xdr:col>5</xdr:col>
                    <xdr:colOff>60960</xdr:colOff>
                    <xdr:row>81</xdr:row>
                    <xdr:rowOff>99060</xdr:rowOff>
                  </from>
                  <to>
                    <xdr:col>5</xdr:col>
                    <xdr:colOff>304800</xdr:colOff>
                    <xdr:row>81</xdr:row>
                    <xdr:rowOff>350520</xdr:rowOff>
                  </to>
                </anchor>
              </controlPr>
            </control>
          </mc:Choice>
        </mc:AlternateContent>
        <mc:AlternateContent xmlns:mc="http://schemas.openxmlformats.org/markup-compatibility/2006">
          <mc:Choice Requires="x14">
            <control shapeId="1347" r:id="rId208" name="Check Box 323">
              <controlPr locked="0" defaultSize="0" autoFill="0" autoLine="0" autoPict="0">
                <anchor moveWithCells="1">
                  <from>
                    <xdr:col>6</xdr:col>
                    <xdr:colOff>68580</xdr:colOff>
                    <xdr:row>81</xdr:row>
                    <xdr:rowOff>99060</xdr:rowOff>
                  </from>
                  <to>
                    <xdr:col>6</xdr:col>
                    <xdr:colOff>327660</xdr:colOff>
                    <xdr:row>81</xdr:row>
                    <xdr:rowOff>350520</xdr:rowOff>
                  </to>
                </anchor>
              </controlPr>
            </control>
          </mc:Choice>
        </mc:AlternateContent>
        <mc:AlternateContent xmlns:mc="http://schemas.openxmlformats.org/markup-compatibility/2006">
          <mc:Choice Requires="x14">
            <control shapeId="1348" r:id="rId209" name="Check Box 324">
              <controlPr locked="0" defaultSize="0" autoFill="0" autoLine="0" autoPict="0">
                <anchor moveWithCells="1">
                  <from>
                    <xdr:col>4</xdr:col>
                    <xdr:colOff>68580</xdr:colOff>
                    <xdr:row>85</xdr:row>
                    <xdr:rowOff>106680</xdr:rowOff>
                  </from>
                  <to>
                    <xdr:col>4</xdr:col>
                    <xdr:colOff>327660</xdr:colOff>
                    <xdr:row>85</xdr:row>
                    <xdr:rowOff>365760</xdr:rowOff>
                  </to>
                </anchor>
              </controlPr>
            </control>
          </mc:Choice>
        </mc:AlternateContent>
        <mc:AlternateContent xmlns:mc="http://schemas.openxmlformats.org/markup-compatibility/2006">
          <mc:Choice Requires="x14">
            <control shapeId="1349" r:id="rId210" name="Check Box 325">
              <controlPr locked="0" defaultSize="0" autoFill="0" autoLine="0" autoPict="0">
                <anchor moveWithCells="1">
                  <from>
                    <xdr:col>5</xdr:col>
                    <xdr:colOff>68580</xdr:colOff>
                    <xdr:row>85</xdr:row>
                    <xdr:rowOff>106680</xdr:rowOff>
                  </from>
                  <to>
                    <xdr:col>5</xdr:col>
                    <xdr:colOff>327660</xdr:colOff>
                    <xdr:row>85</xdr:row>
                    <xdr:rowOff>365760</xdr:rowOff>
                  </to>
                </anchor>
              </controlPr>
            </control>
          </mc:Choice>
        </mc:AlternateContent>
        <mc:AlternateContent xmlns:mc="http://schemas.openxmlformats.org/markup-compatibility/2006">
          <mc:Choice Requires="x14">
            <control shapeId="1350" r:id="rId211" name="Check Box 326">
              <controlPr locked="0" defaultSize="0" autoFill="0" autoLine="0" autoPict="0">
                <anchor moveWithCells="1">
                  <from>
                    <xdr:col>6</xdr:col>
                    <xdr:colOff>76200</xdr:colOff>
                    <xdr:row>85</xdr:row>
                    <xdr:rowOff>106680</xdr:rowOff>
                  </from>
                  <to>
                    <xdr:col>6</xdr:col>
                    <xdr:colOff>327660</xdr:colOff>
                    <xdr:row>85</xdr:row>
                    <xdr:rowOff>365760</xdr:rowOff>
                  </to>
                </anchor>
              </controlPr>
            </control>
          </mc:Choice>
        </mc:AlternateContent>
        <mc:AlternateContent xmlns:mc="http://schemas.openxmlformats.org/markup-compatibility/2006">
          <mc:Choice Requires="x14">
            <control shapeId="1351" r:id="rId212" name="Check Box 327">
              <controlPr locked="0" defaultSize="0" autoFill="0" autoLine="0" autoPict="0">
                <anchor moveWithCells="1">
                  <from>
                    <xdr:col>4</xdr:col>
                    <xdr:colOff>60960</xdr:colOff>
                    <xdr:row>86</xdr:row>
                    <xdr:rowOff>99060</xdr:rowOff>
                  </from>
                  <to>
                    <xdr:col>4</xdr:col>
                    <xdr:colOff>304800</xdr:colOff>
                    <xdr:row>86</xdr:row>
                    <xdr:rowOff>350520</xdr:rowOff>
                  </to>
                </anchor>
              </controlPr>
            </control>
          </mc:Choice>
        </mc:AlternateContent>
        <mc:AlternateContent xmlns:mc="http://schemas.openxmlformats.org/markup-compatibility/2006">
          <mc:Choice Requires="x14">
            <control shapeId="1352" r:id="rId213" name="Check Box 328">
              <controlPr locked="0" defaultSize="0" autoFill="0" autoLine="0" autoPict="0">
                <anchor moveWithCells="1">
                  <from>
                    <xdr:col>5</xdr:col>
                    <xdr:colOff>60960</xdr:colOff>
                    <xdr:row>86</xdr:row>
                    <xdr:rowOff>99060</xdr:rowOff>
                  </from>
                  <to>
                    <xdr:col>5</xdr:col>
                    <xdr:colOff>304800</xdr:colOff>
                    <xdr:row>86</xdr:row>
                    <xdr:rowOff>350520</xdr:rowOff>
                  </to>
                </anchor>
              </controlPr>
            </control>
          </mc:Choice>
        </mc:AlternateContent>
        <mc:AlternateContent xmlns:mc="http://schemas.openxmlformats.org/markup-compatibility/2006">
          <mc:Choice Requires="x14">
            <control shapeId="1353" r:id="rId214" name="Check Box 329">
              <controlPr locked="0" defaultSize="0" autoFill="0" autoLine="0" autoPict="0">
                <anchor moveWithCells="1">
                  <from>
                    <xdr:col>6</xdr:col>
                    <xdr:colOff>68580</xdr:colOff>
                    <xdr:row>86</xdr:row>
                    <xdr:rowOff>99060</xdr:rowOff>
                  </from>
                  <to>
                    <xdr:col>6</xdr:col>
                    <xdr:colOff>327660</xdr:colOff>
                    <xdr:row>86</xdr:row>
                    <xdr:rowOff>350520</xdr:rowOff>
                  </to>
                </anchor>
              </controlPr>
            </control>
          </mc:Choice>
        </mc:AlternateContent>
        <mc:AlternateContent xmlns:mc="http://schemas.openxmlformats.org/markup-compatibility/2006">
          <mc:Choice Requires="x14">
            <control shapeId="1354" r:id="rId215" name="Check Box 330">
              <controlPr locked="0" defaultSize="0" autoFill="0" autoLine="0" autoPict="0">
                <anchor moveWithCells="1">
                  <from>
                    <xdr:col>4</xdr:col>
                    <xdr:colOff>60960</xdr:colOff>
                    <xdr:row>87</xdr:row>
                    <xdr:rowOff>99060</xdr:rowOff>
                  </from>
                  <to>
                    <xdr:col>4</xdr:col>
                    <xdr:colOff>304800</xdr:colOff>
                    <xdr:row>87</xdr:row>
                    <xdr:rowOff>350520</xdr:rowOff>
                  </to>
                </anchor>
              </controlPr>
            </control>
          </mc:Choice>
        </mc:AlternateContent>
        <mc:AlternateContent xmlns:mc="http://schemas.openxmlformats.org/markup-compatibility/2006">
          <mc:Choice Requires="x14">
            <control shapeId="1355" r:id="rId216" name="Check Box 331">
              <controlPr locked="0" defaultSize="0" autoFill="0" autoLine="0" autoPict="0">
                <anchor moveWithCells="1">
                  <from>
                    <xdr:col>5</xdr:col>
                    <xdr:colOff>60960</xdr:colOff>
                    <xdr:row>87</xdr:row>
                    <xdr:rowOff>99060</xdr:rowOff>
                  </from>
                  <to>
                    <xdr:col>5</xdr:col>
                    <xdr:colOff>304800</xdr:colOff>
                    <xdr:row>87</xdr:row>
                    <xdr:rowOff>350520</xdr:rowOff>
                  </to>
                </anchor>
              </controlPr>
            </control>
          </mc:Choice>
        </mc:AlternateContent>
        <mc:AlternateContent xmlns:mc="http://schemas.openxmlformats.org/markup-compatibility/2006">
          <mc:Choice Requires="x14">
            <control shapeId="1356" r:id="rId217" name="Check Box 332">
              <controlPr locked="0" defaultSize="0" autoFill="0" autoLine="0" autoPict="0">
                <anchor moveWithCells="1">
                  <from>
                    <xdr:col>6</xdr:col>
                    <xdr:colOff>68580</xdr:colOff>
                    <xdr:row>87</xdr:row>
                    <xdr:rowOff>99060</xdr:rowOff>
                  </from>
                  <to>
                    <xdr:col>6</xdr:col>
                    <xdr:colOff>327660</xdr:colOff>
                    <xdr:row>87</xdr:row>
                    <xdr:rowOff>350520</xdr:rowOff>
                  </to>
                </anchor>
              </controlPr>
            </control>
          </mc:Choice>
        </mc:AlternateContent>
        <mc:AlternateContent xmlns:mc="http://schemas.openxmlformats.org/markup-compatibility/2006">
          <mc:Choice Requires="x14">
            <control shapeId="1357" r:id="rId218" name="Check Box 333">
              <controlPr locked="0" defaultSize="0" autoFill="0" autoLine="0" autoPict="0">
                <anchor moveWithCells="1">
                  <from>
                    <xdr:col>4</xdr:col>
                    <xdr:colOff>60960</xdr:colOff>
                    <xdr:row>88</xdr:row>
                    <xdr:rowOff>99060</xdr:rowOff>
                  </from>
                  <to>
                    <xdr:col>4</xdr:col>
                    <xdr:colOff>304800</xdr:colOff>
                    <xdr:row>88</xdr:row>
                    <xdr:rowOff>350520</xdr:rowOff>
                  </to>
                </anchor>
              </controlPr>
            </control>
          </mc:Choice>
        </mc:AlternateContent>
        <mc:AlternateContent xmlns:mc="http://schemas.openxmlformats.org/markup-compatibility/2006">
          <mc:Choice Requires="x14">
            <control shapeId="1358" r:id="rId219" name="Check Box 334">
              <controlPr locked="0" defaultSize="0" autoFill="0" autoLine="0" autoPict="0">
                <anchor moveWithCells="1">
                  <from>
                    <xdr:col>5</xdr:col>
                    <xdr:colOff>60960</xdr:colOff>
                    <xdr:row>88</xdr:row>
                    <xdr:rowOff>99060</xdr:rowOff>
                  </from>
                  <to>
                    <xdr:col>5</xdr:col>
                    <xdr:colOff>304800</xdr:colOff>
                    <xdr:row>88</xdr:row>
                    <xdr:rowOff>350520</xdr:rowOff>
                  </to>
                </anchor>
              </controlPr>
            </control>
          </mc:Choice>
        </mc:AlternateContent>
        <mc:AlternateContent xmlns:mc="http://schemas.openxmlformats.org/markup-compatibility/2006">
          <mc:Choice Requires="x14">
            <control shapeId="1359" r:id="rId220" name="Check Box 335">
              <controlPr locked="0" defaultSize="0" autoFill="0" autoLine="0" autoPict="0">
                <anchor moveWithCells="1">
                  <from>
                    <xdr:col>6</xdr:col>
                    <xdr:colOff>68580</xdr:colOff>
                    <xdr:row>88</xdr:row>
                    <xdr:rowOff>99060</xdr:rowOff>
                  </from>
                  <to>
                    <xdr:col>6</xdr:col>
                    <xdr:colOff>327660</xdr:colOff>
                    <xdr:row>88</xdr:row>
                    <xdr:rowOff>350520</xdr:rowOff>
                  </to>
                </anchor>
              </controlPr>
            </control>
          </mc:Choice>
        </mc:AlternateContent>
        <mc:AlternateContent xmlns:mc="http://schemas.openxmlformats.org/markup-compatibility/2006">
          <mc:Choice Requires="x14">
            <control shapeId="1360" r:id="rId221" name="Check Box 336">
              <controlPr locked="0" defaultSize="0" autoFill="0" autoLine="0" autoPict="0">
                <anchor moveWithCells="1">
                  <from>
                    <xdr:col>4</xdr:col>
                    <xdr:colOff>60960</xdr:colOff>
                    <xdr:row>89</xdr:row>
                    <xdr:rowOff>99060</xdr:rowOff>
                  </from>
                  <to>
                    <xdr:col>4</xdr:col>
                    <xdr:colOff>304800</xdr:colOff>
                    <xdr:row>89</xdr:row>
                    <xdr:rowOff>350520</xdr:rowOff>
                  </to>
                </anchor>
              </controlPr>
            </control>
          </mc:Choice>
        </mc:AlternateContent>
        <mc:AlternateContent xmlns:mc="http://schemas.openxmlformats.org/markup-compatibility/2006">
          <mc:Choice Requires="x14">
            <control shapeId="1361" r:id="rId222" name="Check Box 337">
              <controlPr locked="0" defaultSize="0" autoFill="0" autoLine="0" autoPict="0">
                <anchor moveWithCells="1">
                  <from>
                    <xdr:col>5</xdr:col>
                    <xdr:colOff>60960</xdr:colOff>
                    <xdr:row>89</xdr:row>
                    <xdr:rowOff>99060</xdr:rowOff>
                  </from>
                  <to>
                    <xdr:col>5</xdr:col>
                    <xdr:colOff>304800</xdr:colOff>
                    <xdr:row>89</xdr:row>
                    <xdr:rowOff>350520</xdr:rowOff>
                  </to>
                </anchor>
              </controlPr>
            </control>
          </mc:Choice>
        </mc:AlternateContent>
        <mc:AlternateContent xmlns:mc="http://schemas.openxmlformats.org/markup-compatibility/2006">
          <mc:Choice Requires="x14">
            <control shapeId="1362" r:id="rId223" name="Check Box 338">
              <controlPr locked="0" defaultSize="0" autoFill="0" autoLine="0" autoPict="0">
                <anchor moveWithCells="1">
                  <from>
                    <xdr:col>6</xdr:col>
                    <xdr:colOff>68580</xdr:colOff>
                    <xdr:row>89</xdr:row>
                    <xdr:rowOff>99060</xdr:rowOff>
                  </from>
                  <to>
                    <xdr:col>6</xdr:col>
                    <xdr:colOff>327660</xdr:colOff>
                    <xdr:row>89</xdr:row>
                    <xdr:rowOff>350520</xdr:rowOff>
                  </to>
                </anchor>
              </controlPr>
            </control>
          </mc:Choice>
        </mc:AlternateContent>
        <mc:AlternateContent xmlns:mc="http://schemas.openxmlformats.org/markup-compatibility/2006">
          <mc:Choice Requires="x14">
            <control shapeId="1364" r:id="rId224" name="Check Box 340">
              <controlPr locked="0" defaultSize="0" autoFill="0" autoLine="0" autoPict="0">
                <anchor moveWithCells="1">
                  <from>
                    <xdr:col>5</xdr:col>
                    <xdr:colOff>45720</xdr:colOff>
                    <xdr:row>90</xdr:row>
                    <xdr:rowOff>68580</xdr:rowOff>
                  </from>
                  <to>
                    <xdr:col>5</xdr:col>
                    <xdr:colOff>297180</xdr:colOff>
                    <xdr:row>90</xdr:row>
                    <xdr:rowOff>327660</xdr:rowOff>
                  </to>
                </anchor>
              </controlPr>
            </control>
          </mc:Choice>
        </mc:AlternateContent>
        <mc:AlternateContent xmlns:mc="http://schemas.openxmlformats.org/markup-compatibility/2006">
          <mc:Choice Requires="x14">
            <control shapeId="1366" r:id="rId225" name="Check Box 342">
              <controlPr locked="0" defaultSize="0" autoFill="0" autoLine="0" autoPict="0">
                <anchor moveWithCells="1">
                  <from>
                    <xdr:col>4</xdr:col>
                    <xdr:colOff>60960</xdr:colOff>
                    <xdr:row>99</xdr:row>
                    <xdr:rowOff>99060</xdr:rowOff>
                  </from>
                  <to>
                    <xdr:col>4</xdr:col>
                    <xdr:colOff>304800</xdr:colOff>
                    <xdr:row>99</xdr:row>
                    <xdr:rowOff>350520</xdr:rowOff>
                  </to>
                </anchor>
              </controlPr>
            </control>
          </mc:Choice>
        </mc:AlternateContent>
        <mc:AlternateContent xmlns:mc="http://schemas.openxmlformats.org/markup-compatibility/2006">
          <mc:Choice Requires="x14">
            <control shapeId="1367" r:id="rId226" name="Check Box 343">
              <controlPr locked="0" defaultSize="0" autoFill="0" autoLine="0" autoPict="0">
                <anchor moveWithCells="1">
                  <from>
                    <xdr:col>5</xdr:col>
                    <xdr:colOff>60960</xdr:colOff>
                    <xdr:row>99</xdr:row>
                    <xdr:rowOff>99060</xdr:rowOff>
                  </from>
                  <to>
                    <xdr:col>5</xdr:col>
                    <xdr:colOff>304800</xdr:colOff>
                    <xdr:row>99</xdr:row>
                    <xdr:rowOff>350520</xdr:rowOff>
                  </to>
                </anchor>
              </controlPr>
            </control>
          </mc:Choice>
        </mc:AlternateContent>
        <mc:AlternateContent xmlns:mc="http://schemas.openxmlformats.org/markup-compatibility/2006">
          <mc:Choice Requires="x14">
            <control shapeId="1368" r:id="rId227" name="Check Box 344">
              <controlPr locked="0" defaultSize="0" autoFill="0" autoLine="0" autoPict="0">
                <anchor moveWithCells="1">
                  <from>
                    <xdr:col>6</xdr:col>
                    <xdr:colOff>68580</xdr:colOff>
                    <xdr:row>99</xdr:row>
                    <xdr:rowOff>99060</xdr:rowOff>
                  </from>
                  <to>
                    <xdr:col>6</xdr:col>
                    <xdr:colOff>327660</xdr:colOff>
                    <xdr:row>99</xdr:row>
                    <xdr:rowOff>350520</xdr:rowOff>
                  </to>
                </anchor>
              </controlPr>
            </control>
          </mc:Choice>
        </mc:AlternateContent>
        <mc:AlternateContent xmlns:mc="http://schemas.openxmlformats.org/markup-compatibility/2006">
          <mc:Choice Requires="x14">
            <control shapeId="1369" r:id="rId228" name="Check Box 345">
              <controlPr locked="0" defaultSize="0" autoFill="0" autoLine="0" autoPict="0">
                <anchor moveWithCells="1">
                  <from>
                    <xdr:col>4</xdr:col>
                    <xdr:colOff>60960</xdr:colOff>
                    <xdr:row>100</xdr:row>
                    <xdr:rowOff>99060</xdr:rowOff>
                  </from>
                  <to>
                    <xdr:col>4</xdr:col>
                    <xdr:colOff>304800</xdr:colOff>
                    <xdr:row>100</xdr:row>
                    <xdr:rowOff>350520</xdr:rowOff>
                  </to>
                </anchor>
              </controlPr>
            </control>
          </mc:Choice>
        </mc:AlternateContent>
        <mc:AlternateContent xmlns:mc="http://schemas.openxmlformats.org/markup-compatibility/2006">
          <mc:Choice Requires="x14">
            <control shapeId="1370" r:id="rId229" name="Check Box 346">
              <controlPr locked="0" defaultSize="0" autoFill="0" autoLine="0" autoPict="0">
                <anchor moveWithCells="1">
                  <from>
                    <xdr:col>5</xdr:col>
                    <xdr:colOff>60960</xdr:colOff>
                    <xdr:row>100</xdr:row>
                    <xdr:rowOff>99060</xdr:rowOff>
                  </from>
                  <to>
                    <xdr:col>5</xdr:col>
                    <xdr:colOff>304800</xdr:colOff>
                    <xdr:row>100</xdr:row>
                    <xdr:rowOff>350520</xdr:rowOff>
                  </to>
                </anchor>
              </controlPr>
            </control>
          </mc:Choice>
        </mc:AlternateContent>
        <mc:AlternateContent xmlns:mc="http://schemas.openxmlformats.org/markup-compatibility/2006">
          <mc:Choice Requires="x14">
            <control shapeId="1371" r:id="rId230" name="Check Box 347">
              <controlPr locked="0" defaultSize="0" autoFill="0" autoLine="0" autoPict="0">
                <anchor moveWithCells="1">
                  <from>
                    <xdr:col>6</xdr:col>
                    <xdr:colOff>68580</xdr:colOff>
                    <xdr:row>100</xdr:row>
                    <xdr:rowOff>99060</xdr:rowOff>
                  </from>
                  <to>
                    <xdr:col>6</xdr:col>
                    <xdr:colOff>327660</xdr:colOff>
                    <xdr:row>100</xdr:row>
                    <xdr:rowOff>350520</xdr:rowOff>
                  </to>
                </anchor>
              </controlPr>
            </control>
          </mc:Choice>
        </mc:AlternateContent>
        <mc:AlternateContent xmlns:mc="http://schemas.openxmlformats.org/markup-compatibility/2006">
          <mc:Choice Requires="x14">
            <control shapeId="1372" r:id="rId231" name="Check Box 348">
              <controlPr locked="0" defaultSize="0" autoFill="0" autoLine="0" autoPict="0">
                <anchor moveWithCells="1">
                  <from>
                    <xdr:col>4</xdr:col>
                    <xdr:colOff>60960</xdr:colOff>
                    <xdr:row>103</xdr:row>
                    <xdr:rowOff>99060</xdr:rowOff>
                  </from>
                  <to>
                    <xdr:col>4</xdr:col>
                    <xdr:colOff>304800</xdr:colOff>
                    <xdr:row>103</xdr:row>
                    <xdr:rowOff>350520</xdr:rowOff>
                  </to>
                </anchor>
              </controlPr>
            </control>
          </mc:Choice>
        </mc:AlternateContent>
        <mc:AlternateContent xmlns:mc="http://schemas.openxmlformats.org/markup-compatibility/2006">
          <mc:Choice Requires="x14">
            <control shapeId="1373" r:id="rId232" name="Check Box 349">
              <controlPr locked="0" defaultSize="0" autoFill="0" autoLine="0" autoPict="0">
                <anchor moveWithCells="1">
                  <from>
                    <xdr:col>5</xdr:col>
                    <xdr:colOff>60960</xdr:colOff>
                    <xdr:row>103</xdr:row>
                    <xdr:rowOff>99060</xdr:rowOff>
                  </from>
                  <to>
                    <xdr:col>5</xdr:col>
                    <xdr:colOff>304800</xdr:colOff>
                    <xdr:row>103</xdr:row>
                    <xdr:rowOff>350520</xdr:rowOff>
                  </to>
                </anchor>
              </controlPr>
            </control>
          </mc:Choice>
        </mc:AlternateContent>
        <mc:AlternateContent xmlns:mc="http://schemas.openxmlformats.org/markup-compatibility/2006">
          <mc:Choice Requires="x14">
            <control shapeId="1374" r:id="rId233" name="Check Box 350">
              <controlPr locked="0" defaultSize="0" autoFill="0" autoLine="0" autoPict="0">
                <anchor moveWithCells="1">
                  <from>
                    <xdr:col>6</xdr:col>
                    <xdr:colOff>68580</xdr:colOff>
                    <xdr:row>103</xdr:row>
                    <xdr:rowOff>99060</xdr:rowOff>
                  </from>
                  <to>
                    <xdr:col>6</xdr:col>
                    <xdr:colOff>327660</xdr:colOff>
                    <xdr:row>103</xdr:row>
                    <xdr:rowOff>350520</xdr:rowOff>
                  </to>
                </anchor>
              </controlPr>
            </control>
          </mc:Choice>
        </mc:AlternateContent>
        <mc:AlternateContent xmlns:mc="http://schemas.openxmlformats.org/markup-compatibility/2006">
          <mc:Choice Requires="x14">
            <control shapeId="1375" r:id="rId234" name="Check Box 351">
              <controlPr locked="0" defaultSize="0" autoFill="0" autoLine="0" autoPict="0">
                <anchor moveWithCells="1">
                  <from>
                    <xdr:col>4</xdr:col>
                    <xdr:colOff>60960</xdr:colOff>
                    <xdr:row>104</xdr:row>
                    <xdr:rowOff>99060</xdr:rowOff>
                  </from>
                  <to>
                    <xdr:col>4</xdr:col>
                    <xdr:colOff>304800</xdr:colOff>
                    <xdr:row>104</xdr:row>
                    <xdr:rowOff>350520</xdr:rowOff>
                  </to>
                </anchor>
              </controlPr>
            </control>
          </mc:Choice>
        </mc:AlternateContent>
        <mc:AlternateContent xmlns:mc="http://schemas.openxmlformats.org/markup-compatibility/2006">
          <mc:Choice Requires="x14">
            <control shapeId="1376" r:id="rId235" name="Check Box 352">
              <controlPr locked="0" defaultSize="0" autoFill="0" autoLine="0" autoPict="0">
                <anchor moveWithCells="1">
                  <from>
                    <xdr:col>5</xdr:col>
                    <xdr:colOff>60960</xdr:colOff>
                    <xdr:row>104</xdr:row>
                    <xdr:rowOff>99060</xdr:rowOff>
                  </from>
                  <to>
                    <xdr:col>5</xdr:col>
                    <xdr:colOff>304800</xdr:colOff>
                    <xdr:row>104</xdr:row>
                    <xdr:rowOff>350520</xdr:rowOff>
                  </to>
                </anchor>
              </controlPr>
            </control>
          </mc:Choice>
        </mc:AlternateContent>
        <mc:AlternateContent xmlns:mc="http://schemas.openxmlformats.org/markup-compatibility/2006">
          <mc:Choice Requires="x14">
            <control shapeId="1377" r:id="rId236" name="Check Box 353">
              <controlPr locked="0" defaultSize="0" autoFill="0" autoLine="0" autoPict="0">
                <anchor moveWithCells="1">
                  <from>
                    <xdr:col>6</xdr:col>
                    <xdr:colOff>68580</xdr:colOff>
                    <xdr:row>104</xdr:row>
                    <xdr:rowOff>99060</xdr:rowOff>
                  </from>
                  <to>
                    <xdr:col>6</xdr:col>
                    <xdr:colOff>327660</xdr:colOff>
                    <xdr:row>104</xdr:row>
                    <xdr:rowOff>350520</xdr:rowOff>
                  </to>
                </anchor>
              </controlPr>
            </control>
          </mc:Choice>
        </mc:AlternateContent>
        <mc:AlternateContent xmlns:mc="http://schemas.openxmlformats.org/markup-compatibility/2006">
          <mc:Choice Requires="x14">
            <control shapeId="1378" r:id="rId237" name="Check Box 354">
              <controlPr locked="0" defaultSize="0" autoFill="0" autoLine="0" autoPict="0">
                <anchor moveWithCells="1">
                  <from>
                    <xdr:col>4</xdr:col>
                    <xdr:colOff>60960</xdr:colOff>
                    <xdr:row>105</xdr:row>
                    <xdr:rowOff>99060</xdr:rowOff>
                  </from>
                  <to>
                    <xdr:col>4</xdr:col>
                    <xdr:colOff>304800</xdr:colOff>
                    <xdr:row>105</xdr:row>
                    <xdr:rowOff>350520</xdr:rowOff>
                  </to>
                </anchor>
              </controlPr>
            </control>
          </mc:Choice>
        </mc:AlternateContent>
        <mc:AlternateContent xmlns:mc="http://schemas.openxmlformats.org/markup-compatibility/2006">
          <mc:Choice Requires="x14">
            <control shapeId="1379" r:id="rId238" name="Check Box 355">
              <controlPr locked="0" defaultSize="0" autoFill="0" autoLine="0" autoPict="0">
                <anchor moveWithCells="1">
                  <from>
                    <xdr:col>5</xdr:col>
                    <xdr:colOff>60960</xdr:colOff>
                    <xdr:row>105</xdr:row>
                    <xdr:rowOff>99060</xdr:rowOff>
                  </from>
                  <to>
                    <xdr:col>5</xdr:col>
                    <xdr:colOff>304800</xdr:colOff>
                    <xdr:row>105</xdr:row>
                    <xdr:rowOff>350520</xdr:rowOff>
                  </to>
                </anchor>
              </controlPr>
            </control>
          </mc:Choice>
        </mc:AlternateContent>
        <mc:AlternateContent xmlns:mc="http://schemas.openxmlformats.org/markup-compatibility/2006">
          <mc:Choice Requires="x14">
            <control shapeId="1380" r:id="rId239" name="Check Box 356">
              <controlPr locked="0" defaultSize="0" autoFill="0" autoLine="0" autoPict="0">
                <anchor moveWithCells="1">
                  <from>
                    <xdr:col>6</xdr:col>
                    <xdr:colOff>68580</xdr:colOff>
                    <xdr:row>105</xdr:row>
                    <xdr:rowOff>99060</xdr:rowOff>
                  </from>
                  <to>
                    <xdr:col>6</xdr:col>
                    <xdr:colOff>327660</xdr:colOff>
                    <xdr:row>105</xdr:row>
                    <xdr:rowOff>350520</xdr:rowOff>
                  </to>
                </anchor>
              </controlPr>
            </control>
          </mc:Choice>
        </mc:AlternateContent>
        <mc:AlternateContent xmlns:mc="http://schemas.openxmlformats.org/markup-compatibility/2006">
          <mc:Choice Requires="x14">
            <control shapeId="1381" r:id="rId240" name="Check Box 357">
              <controlPr locked="0" defaultSize="0" autoFill="0" autoLine="0" autoPict="0">
                <anchor moveWithCells="1">
                  <from>
                    <xdr:col>4</xdr:col>
                    <xdr:colOff>60960</xdr:colOff>
                    <xdr:row>108</xdr:row>
                    <xdr:rowOff>99060</xdr:rowOff>
                  </from>
                  <to>
                    <xdr:col>4</xdr:col>
                    <xdr:colOff>304800</xdr:colOff>
                    <xdr:row>108</xdr:row>
                    <xdr:rowOff>350520</xdr:rowOff>
                  </to>
                </anchor>
              </controlPr>
            </control>
          </mc:Choice>
        </mc:AlternateContent>
        <mc:AlternateContent xmlns:mc="http://schemas.openxmlformats.org/markup-compatibility/2006">
          <mc:Choice Requires="x14">
            <control shapeId="1382" r:id="rId241" name="Check Box 358">
              <controlPr locked="0" defaultSize="0" autoFill="0" autoLine="0" autoPict="0">
                <anchor moveWithCells="1">
                  <from>
                    <xdr:col>5</xdr:col>
                    <xdr:colOff>60960</xdr:colOff>
                    <xdr:row>108</xdr:row>
                    <xdr:rowOff>99060</xdr:rowOff>
                  </from>
                  <to>
                    <xdr:col>5</xdr:col>
                    <xdr:colOff>304800</xdr:colOff>
                    <xdr:row>108</xdr:row>
                    <xdr:rowOff>350520</xdr:rowOff>
                  </to>
                </anchor>
              </controlPr>
            </control>
          </mc:Choice>
        </mc:AlternateContent>
        <mc:AlternateContent xmlns:mc="http://schemas.openxmlformats.org/markup-compatibility/2006">
          <mc:Choice Requires="x14">
            <control shapeId="1383" r:id="rId242" name="Check Box 359">
              <controlPr locked="0" defaultSize="0" autoFill="0" autoLine="0" autoPict="0">
                <anchor moveWithCells="1">
                  <from>
                    <xdr:col>6</xdr:col>
                    <xdr:colOff>68580</xdr:colOff>
                    <xdr:row>108</xdr:row>
                    <xdr:rowOff>99060</xdr:rowOff>
                  </from>
                  <to>
                    <xdr:col>6</xdr:col>
                    <xdr:colOff>327660</xdr:colOff>
                    <xdr:row>108</xdr:row>
                    <xdr:rowOff>350520</xdr:rowOff>
                  </to>
                </anchor>
              </controlPr>
            </control>
          </mc:Choice>
        </mc:AlternateContent>
        <mc:AlternateContent xmlns:mc="http://schemas.openxmlformats.org/markup-compatibility/2006">
          <mc:Choice Requires="x14">
            <control shapeId="1384" r:id="rId243" name="Check Box 360">
              <controlPr locked="0" defaultSize="0" autoFill="0" autoLine="0" autoPict="0">
                <anchor moveWithCells="1">
                  <from>
                    <xdr:col>4</xdr:col>
                    <xdr:colOff>60960</xdr:colOff>
                    <xdr:row>109</xdr:row>
                    <xdr:rowOff>99060</xdr:rowOff>
                  </from>
                  <to>
                    <xdr:col>4</xdr:col>
                    <xdr:colOff>304800</xdr:colOff>
                    <xdr:row>109</xdr:row>
                    <xdr:rowOff>350520</xdr:rowOff>
                  </to>
                </anchor>
              </controlPr>
            </control>
          </mc:Choice>
        </mc:AlternateContent>
        <mc:AlternateContent xmlns:mc="http://schemas.openxmlformats.org/markup-compatibility/2006">
          <mc:Choice Requires="x14">
            <control shapeId="1385" r:id="rId244" name="Check Box 361">
              <controlPr locked="0" defaultSize="0" autoFill="0" autoLine="0" autoPict="0">
                <anchor moveWithCells="1">
                  <from>
                    <xdr:col>5</xdr:col>
                    <xdr:colOff>60960</xdr:colOff>
                    <xdr:row>109</xdr:row>
                    <xdr:rowOff>99060</xdr:rowOff>
                  </from>
                  <to>
                    <xdr:col>5</xdr:col>
                    <xdr:colOff>304800</xdr:colOff>
                    <xdr:row>109</xdr:row>
                    <xdr:rowOff>350520</xdr:rowOff>
                  </to>
                </anchor>
              </controlPr>
            </control>
          </mc:Choice>
        </mc:AlternateContent>
        <mc:AlternateContent xmlns:mc="http://schemas.openxmlformats.org/markup-compatibility/2006">
          <mc:Choice Requires="x14">
            <control shapeId="1386" r:id="rId245" name="Check Box 362">
              <controlPr locked="0" defaultSize="0" autoFill="0" autoLine="0" autoPict="0">
                <anchor moveWithCells="1">
                  <from>
                    <xdr:col>6</xdr:col>
                    <xdr:colOff>68580</xdr:colOff>
                    <xdr:row>109</xdr:row>
                    <xdr:rowOff>99060</xdr:rowOff>
                  </from>
                  <to>
                    <xdr:col>6</xdr:col>
                    <xdr:colOff>327660</xdr:colOff>
                    <xdr:row>109</xdr:row>
                    <xdr:rowOff>350520</xdr:rowOff>
                  </to>
                </anchor>
              </controlPr>
            </control>
          </mc:Choice>
        </mc:AlternateContent>
        <mc:AlternateContent xmlns:mc="http://schemas.openxmlformats.org/markup-compatibility/2006">
          <mc:Choice Requires="x14">
            <control shapeId="1390" r:id="rId246" name="Check Box 366">
              <controlPr locked="0" defaultSize="0" autoFill="0" autoLine="0" autoPict="0">
                <anchor moveWithCells="1">
                  <from>
                    <xdr:col>4</xdr:col>
                    <xdr:colOff>60960</xdr:colOff>
                    <xdr:row>82</xdr:row>
                    <xdr:rowOff>99060</xdr:rowOff>
                  </from>
                  <to>
                    <xdr:col>4</xdr:col>
                    <xdr:colOff>304800</xdr:colOff>
                    <xdr:row>82</xdr:row>
                    <xdr:rowOff>350520</xdr:rowOff>
                  </to>
                </anchor>
              </controlPr>
            </control>
          </mc:Choice>
        </mc:AlternateContent>
        <mc:AlternateContent xmlns:mc="http://schemas.openxmlformats.org/markup-compatibility/2006">
          <mc:Choice Requires="x14">
            <control shapeId="1391" r:id="rId247" name="Check Box 367">
              <controlPr locked="0" defaultSize="0" autoFill="0" autoLine="0" autoPict="0">
                <anchor moveWithCells="1">
                  <from>
                    <xdr:col>5</xdr:col>
                    <xdr:colOff>60960</xdr:colOff>
                    <xdr:row>82</xdr:row>
                    <xdr:rowOff>99060</xdr:rowOff>
                  </from>
                  <to>
                    <xdr:col>5</xdr:col>
                    <xdr:colOff>304800</xdr:colOff>
                    <xdr:row>82</xdr:row>
                    <xdr:rowOff>350520</xdr:rowOff>
                  </to>
                </anchor>
              </controlPr>
            </control>
          </mc:Choice>
        </mc:AlternateContent>
        <mc:AlternateContent xmlns:mc="http://schemas.openxmlformats.org/markup-compatibility/2006">
          <mc:Choice Requires="x14">
            <control shapeId="1392" r:id="rId248" name="Check Box 368">
              <controlPr locked="0" defaultSize="0" autoFill="0" autoLine="0" autoPict="0">
                <anchor moveWithCells="1">
                  <from>
                    <xdr:col>6</xdr:col>
                    <xdr:colOff>68580</xdr:colOff>
                    <xdr:row>82</xdr:row>
                    <xdr:rowOff>99060</xdr:rowOff>
                  </from>
                  <to>
                    <xdr:col>6</xdr:col>
                    <xdr:colOff>327660</xdr:colOff>
                    <xdr:row>82</xdr:row>
                    <xdr:rowOff>350520</xdr:rowOff>
                  </to>
                </anchor>
              </controlPr>
            </control>
          </mc:Choice>
        </mc:AlternateContent>
        <mc:AlternateContent xmlns:mc="http://schemas.openxmlformats.org/markup-compatibility/2006">
          <mc:Choice Requires="x14">
            <control shapeId="1400" r:id="rId249" name="Check Box 376">
              <controlPr locked="0" defaultSize="0" autoFill="0" autoLine="0" autoPict="0">
                <anchor moveWithCells="1">
                  <from>
                    <xdr:col>5</xdr:col>
                    <xdr:colOff>60960</xdr:colOff>
                    <xdr:row>91</xdr:row>
                    <xdr:rowOff>99060</xdr:rowOff>
                  </from>
                  <to>
                    <xdr:col>5</xdr:col>
                    <xdr:colOff>304800</xdr:colOff>
                    <xdr:row>91</xdr:row>
                    <xdr:rowOff>350520</xdr:rowOff>
                  </to>
                </anchor>
              </controlPr>
            </control>
          </mc:Choice>
        </mc:AlternateContent>
        <mc:AlternateContent xmlns:mc="http://schemas.openxmlformats.org/markup-compatibility/2006">
          <mc:Choice Requires="x14">
            <control shapeId="1403" r:id="rId250" name="Check Box 379">
              <controlPr locked="0" defaultSize="0" autoFill="0" autoLine="0" autoPict="0">
                <anchor moveWithCells="1">
                  <from>
                    <xdr:col>5</xdr:col>
                    <xdr:colOff>60960</xdr:colOff>
                    <xdr:row>92</xdr:row>
                    <xdr:rowOff>99060</xdr:rowOff>
                  </from>
                  <to>
                    <xdr:col>5</xdr:col>
                    <xdr:colOff>304800</xdr:colOff>
                    <xdr:row>92</xdr:row>
                    <xdr:rowOff>350520</xdr:rowOff>
                  </to>
                </anchor>
              </controlPr>
            </control>
          </mc:Choice>
        </mc:AlternateContent>
        <mc:AlternateContent xmlns:mc="http://schemas.openxmlformats.org/markup-compatibility/2006">
          <mc:Choice Requires="x14">
            <control shapeId="1339" r:id="rId251" name="Check Box 315">
              <controlPr locked="0" defaultSize="0" autoFill="0" autoLine="0" autoPict="0">
                <anchor moveWithCells="1">
                  <from>
                    <xdr:col>4</xdr:col>
                    <xdr:colOff>60960</xdr:colOff>
                    <xdr:row>70</xdr:row>
                    <xdr:rowOff>99060</xdr:rowOff>
                  </from>
                  <to>
                    <xdr:col>4</xdr:col>
                    <xdr:colOff>304800</xdr:colOff>
                    <xdr:row>70</xdr:row>
                    <xdr:rowOff>350520</xdr:rowOff>
                  </to>
                </anchor>
              </controlPr>
            </control>
          </mc:Choice>
        </mc:AlternateContent>
        <mc:AlternateContent xmlns:mc="http://schemas.openxmlformats.org/markup-compatibility/2006">
          <mc:Choice Requires="x14">
            <control shapeId="1340" r:id="rId252" name="Check Box 316">
              <controlPr locked="0" defaultSize="0" autoFill="0" autoLine="0" autoPict="0">
                <anchor moveWithCells="1">
                  <from>
                    <xdr:col>5</xdr:col>
                    <xdr:colOff>60960</xdr:colOff>
                    <xdr:row>70</xdr:row>
                    <xdr:rowOff>99060</xdr:rowOff>
                  </from>
                  <to>
                    <xdr:col>5</xdr:col>
                    <xdr:colOff>304800</xdr:colOff>
                    <xdr:row>70</xdr:row>
                    <xdr:rowOff>350520</xdr:rowOff>
                  </to>
                </anchor>
              </controlPr>
            </control>
          </mc:Choice>
        </mc:AlternateContent>
        <mc:AlternateContent xmlns:mc="http://schemas.openxmlformats.org/markup-compatibility/2006">
          <mc:Choice Requires="x14">
            <control shapeId="1341" r:id="rId253" name="Check Box 317">
              <controlPr locked="0" defaultSize="0" autoFill="0" autoLine="0" autoPict="0">
                <anchor moveWithCells="1">
                  <from>
                    <xdr:col>6</xdr:col>
                    <xdr:colOff>68580</xdr:colOff>
                    <xdr:row>70</xdr:row>
                    <xdr:rowOff>99060</xdr:rowOff>
                  </from>
                  <to>
                    <xdr:col>6</xdr:col>
                    <xdr:colOff>327660</xdr:colOff>
                    <xdr:row>70</xdr:row>
                    <xdr:rowOff>350520</xdr:rowOff>
                  </to>
                </anchor>
              </controlPr>
            </control>
          </mc:Choice>
        </mc:AlternateContent>
        <mc:AlternateContent xmlns:mc="http://schemas.openxmlformats.org/markup-compatibility/2006">
          <mc:Choice Requires="x14">
            <control shapeId="1342" r:id="rId254" name="Check Box 318">
              <controlPr locked="0" defaultSize="0" autoFill="0" autoLine="0" autoPict="0">
                <anchor moveWithCells="1">
                  <from>
                    <xdr:col>4</xdr:col>
                    <xdr:colOff>60960</xdr:colOff>
                    <xdr:row>74</xdr:row>
                    <xdr:rowOff>99060</xdr:rowOff>
                  </from>
                  <to>
                    <xdr:col>4</xdr:col>
                    <xdr:colOff>304800</xdr:colOff>
                    <xdr:row>74</xdr:row>
                    <xdr:rowOff>350520</xdr:rowOff>
                  </to>
                </anchor>
              </controlPr>
            </control>
          </mc:Choice>
        </mc:AlternateContent>
        <mc:AlternateContent xmlns:mc="http://schemas.openxmlformats.org/markup-compatibility/2006">
          <mc:Choice Requires="x14">
            <control shapeId="1343" r:id="rId255" name="Check Box 319">
              <controlPr locked="0" defaultSize="0" autoFill="0" autoLine="0" autoPict="0">
                <anchor moveWithCells="1">
                  <from>
                    <xdr:col>5</xdr:col>
                    <xdr:colOff>60960</xdr:colOff>
                    <xdr:row>74</xdr:row>
                    <xdr:rowOff>99060</xdr:rowOff>
                  </from>
                  <to>
                    <xdr:col>5</xdr:col>
                    <xdr:colOff>304800</xdr:colOff>
                    <xdr:row>74</xdr:row>
                    <xdr:rowOff>350520</xdr:rowOff>
                  </to>
                </anchor>
              </controlPr>
            </control>
          </mc:Choice>
        </mc:AlternateContent>
        <mc:AlternateContent xmlns:mc="http://schemas.openxmlformats.org/markup-compatibility/2006">
          <mc:Choice Requires="x14">
            <control shapeId="1344" r:id="rId256" name="Check Box 320">
              <controlPr locked="0" defaultSize="0" autoFill="0" autoLine="0" autoPict="0">
                <anchor moveWithCells="1">
                  <from>
                    <xdr:col>6</xdr:col>
                    <xdr:colOff>68580</xdr:colOff>
                    <xdr:row>74</xdr:row>
                    <xdr:rowOff>99060</xdr:rowOff>
                  </from>
                  <to>
                    <xdr:col>6</xdr:col>
                    <xdr:colOff>327660</xdr:colOff>
                    <xdr:row>74</xdr:row>
                    <xdr:rowOff>350520</xdr:rowOff>
                  </to>
                </anchor>
              </controlPr>
            </control>
          </mc:Choice>
        </mc:AlternateContent>
        <mc:AlternateContent xmlns:mc="http://schemas.openxmlformats.org/markup-compatibility/2006">
          <mc:Choice Requires="x14">
            <control shapeId="1387" r:id="rId257" name="Check Box 363">
              <controlPr locked="0" defaultSize="0" autoFill="0" autoLine="0" autoPict="0">
                <anchor moveWithCells="1">
                  <from>
                    <xdr:col>4</xdr:col>
                    <xdr:colOff>60960</xdr:colOff>
                    <xdr:row>73</xdr:row>
                    <xdr:rowOff>99060</xdr:rowOff>
                  </from>
                  <to>
                    <xdr:col>4</xdr:col>
                    <xdr:colOff>304800</xdr:colOff>
                    <xdr:row>73</xdr:row>
                    <xdr:rowOff>350520</xdr:rowOff>
                  </to>
                </anchor>
              </controlPr>
            </control>
          </mc:Choice>
        </mc:AlternateContent>
        <mc:AlternateContent xmlns:mc="http://schemas.openxmlformats.org/markup-compatibility/2006">
          <mc:Choice Requires="x14">
            <control shapeId="1388" r:id="rId258" name="Check Box 364">
              <controlPr locked="0" defaultSize="0" autoFill="0" autoLine="0" autoPict="0">
                <anchor moveWithCells="1">
                  <from>
                    <xdr:col>5</xdr:col>
                    <xdr:colOff>60960</xdr:colOff>
                    <xdr:row>73</xdr:row>
                    <xdr:rowOff>99060</xdr:rowOff>
                  </from>
                  <to>
                    <xdr:col>5</xdr:col>
                    <xdr:colOff>304800</xdr:colOff>
                    <xdr:row>73</xdr:row>
                    <xdr:rowOff>350520</xdr:rowOff>
                  </to>
                </anchor>
              </controlPr>
            </control>
          </mc:Choice>
        </mc:AlternateContent>
        <mc:AlternateContent xmlns:mc="http://schemas.openxmlformats.org/markup-compatibility/2006">
          <mc:Choice Requires="x14">
            <control shapeId="1389" r:id="rId259" name="Check Box 365">
              <controlPr locked="0" defaultSize="0" autoFill="0" autoLine="0" autoPict="0">
                <anchor moveWithCells="1">
                  <from>
                    <xdr:col>6</xdr:col>
                    <xdr:colOff>68580</xdr:colOff>
                    <xdr:row>73</xdr:row>
                    <xdr:rowOff>99060</xdr:rowOff>
                  </from>
                  <to>
                    <xdr:col>6</xdr:col>
                    <xdr:colOff>327660</xdr:colOff>
                    <xdr:row>73</xdr:row>
                    <xdr:rowOff>350520</xdr:rowOff>
                  </to>
                </anchor>
              </controlPr>
            </control>
          </mc:Choice>
        </mc:AlternateContent>
        <mc:AlternateContent xmlns:mc="http://schemas.openxmlformats.org/markup-compatibility/2006">
          <mc:Choice Requires="x14">
            <control shapeId="1405" r:id="rId260" name="Check Box 381">
              <controlPr locked="0" defaultSize="0" autoFill="0" autoLine="0" autoPict="0" altText="_x000a_">
                <anchor moveWithCells="1">
                  <from>
                    <xdr:col>4</xdr:col>
                    <xdr:colOff>45720</xdr:colOff>
                    <xdr:row>21</xdr:row>
                    <xdr:rowOff>106680</xdr:rowOff>
                  </from>
                  <to>
                    <xdr:col>4</xdr:col>
                    <xdr:colOff>259080</xdr:colOff>
                    <xdr:row>21</xdr:row>
                    <xdr:rowOff>350520</xdr:rowOff>
                  </to>
                </anchor>
              </controlPr>
            </control>
          </mc:Choice>
        </mc:AlternateContent>
        <mc:AlternateContent xmlns:mc="http://schemas.openxmlformats.org/markup-compatibility/2006">
          <mc:Choice Requires="x14">
            <control shapeId="1406" r:id="rId261" name="Check Box 382">
              <controlPr locked="0" defaultSize="0" autoFill="0" autoLine="0" autoPict="0">
                <anchor moveWithCells="1">
                  <from>
                    <xdr:col>5</xdr:col>
                    <xdr:colOff>60960</xdr:colOff>
                    <xdr:row>21</xdr:row>
                    <xdr:rowOff>99060</xdr:rowOff>
                  </from>
                  <to>
                    <xdr:col>5</xdr:col>
                    <xdr:colOff>304800</xdr:colOff>
                    <xdr:row>21</xdr:row>
                    <xdr:rowOff>365760</xdr:rowOff>
                  </to>
                </anchor>
              </controlPr>
            </control>
          </mc:Choice>
        </mc:AlternateContent>
        <mc:AlternateContent xmlns:mc="http://schemas.openxmlformats.org/markup-compatibility/2006">
          <mc:Choice Requires="x14">
            <control shapeId="1407" r:id="rId262" name="Check Box 383">
              <controlPr locked="0" defaultSize="0" autoFill="0" autoLine="0" autoPict="0">
                <anchor moveWithCells="1">
                  <from>
                    <xdr:col>6</xdr:col>
                    <xdr:colOff>45720</xdr:colOff>
                    <xdr:row>21</xdr:row>
                    <xdr:rowOff>99060</xdr:rowOff>
                  </from>
                  <to>
                    <xdr:col>6</xdr:col>
                    <xdr:colOff>297180</xdr:colOff>
                    <xdr:row>21</xdr:row>
                    <xdr:rowOff>365760</xdr:rowOff>
                  </to>
                </anchor>
              </controlPr>
            </control>
          </mc:Choice>
        </mc:AlternateContent>
        <mc:AlternateContent xmlns:mc="http://schemas.openxmlformats.org/markup-compatibility/2006">
          <mc:Choice Requires="x14">
            <control shapeId="1414" r:id="rId263" name="Check Box 390">
              <controlPr locked="0" defaultSize="0" autoFill="0" autoLine="0" autoPict="0">
                <anchor moveWithCells="1">
                  <from>
                    <xdr:col>4</xdr:col>
                    <xdr:colOff>60960</xdr:colOff>
                    <xdr:row>90</xdr:row>
                    <xdr:rowOff>68580</xdr:rowOff>
                  </from>
                  <to>
                    <xdr:col>4</xdr:col>
                    <xdr:colOff>297180</xdr:colOff>
                    <xdr:row>90</xdr:row>
                    <xdr:rowOff>327660</xdr:rowOff>
                  </to>
                </anchor>
              </controlPr>
            </control>
          </mc:Choice>
        </mc:AlternateContent>
        <mc:AlternateContent xmlns:mc="http://schemas.openxmlformats.org/markup-compatibility/2006">
          <mc:Choice Requires="x14">
            <control shapeId="1415" r:id="rId264" name="Check Box 391">
              <controlPr locked="0" defaultSize="0" autoFill="0" autoLine="0" autoPict="0">
                <anchor moveWithCells="1">
                  <from>
                    <xdr:col>6</xdr:col>
                    <xdr:colOff>68580</xdr:colOff>
                    <xdr:row>90</xdr:row>
                    <xdr:rowOff>68580</xdr:rowOff>
                  </from>
                  <to>
                    <xdr:col>6</xdr:col>
                    <xdr:colOff>304800</xdr:colOff>
                    <xdr:row>90</xdr:row>
                    <xdr:rowOff>327660</xdr:rowOff>
                  </to>
                </anchor>
              </controlPr>
            </control>
          </mc:Choice>
        </mc:AlternateContent>
        <mc:AlternateContent xmlns:mc="http://schemas.openxmlformats.org/markup-compatibility/2006">
          <mc:Choice Requires="x14">
            <control shapeId="1416" r:id="rId265" name="Check Box 392">
              <controlPr locked="0" defaultSize="0" autoFill="0" autoLine="0" autoPict="0">
                <anchor moveWithCells="1">
                  <from>
                    <xdr:col>4</xdr:col>
                    <xdr:colOff>60960</xdr:colOff>
                    <xdr:row>91</xdr:row>
                    <xdr:rowOff>99060</xdr:rowOff>
                  </from>
                  <to>
                    <xdr:col>4</xdr:col>
                    <xdr:colOff>289560</xdr:colOff>
                    <xdr:row>91</xdr:row>
                    <xdr:rowOff>350520</xdr:rowOff>
                  </to>
                </anchor>
              </controlPr>
            </control>
          </mc:Choice>
        </mc:AlternateContent>
        <mc:AlternateContent xmlns:mc="http://schemas.openxmlformats.org/markup-compatibility/2006">
          <mc:Choice Requires="x14">
            <control shapeId="1417" r:id="rId266" name="Check Box 393">
              <controlPr locked="0" defaultSize="0" autoFill="0" autoLine="0" autoPict="0">
                <anchor moveWithCells="1">
                  <from>
                    <xdr:col>6</xdr:col>
                    <xdr:colOff>68580</xdr:colOff>
                    <xdr:row>91</xdr:row>
                    <xdr:rowOff>99060</xdr:rowOff>
                  </from>
                  <to>
                    <xdr:col>6</xdr:col>
                    <xdr:colOff>297180</xdr:colOff>
                    <xdr:row>91</xdr:row>
                    <xdr:rowOff>350520</xdr:rowOff>
                  </to>
                </anchor>
              </controlPr>
            </control>
          </mc:Choice>
        </mc:AlternateContent>
        <mc:AlternateContent xmlns:mc="http://schemas.openxmlformats.org/markup-compatibility/2006">
          <mc:Choice Requires="x14">
            <control shapeId="1418" r:id="rId267" name="Check Box 394">
              <controlPr locked="0" defaultSize="0" autoFill="0" autoLine="0" autoPict="0">
                <anchor moveWithCells="1">
                  <from>
                    <xdr:col>4</xdr:col>
                    <xdr:colOff>68580</xdr:colOff>
                    <xdr:row>92</xdr:row>
                    <xdr:rowOff>106680</xdr:rowOff>
                  </from>
                  <to>
                    <xdr:col>4</xdr:col>
                    <xdr:colOff>289560</xdr:colOff>
                    <xdr:row>92</xdr:row>
                    <xdr:rowOff>350520</xdr:rowOff>
                  </to>
                </anchor>
              </controlPr>
            </control>
          </mc:Choice>
        </mc:AlternateContent>
        <mc:AlternateContent xmlns:mc="http://schemas.openxmlformats.org/markup-compatibility/2006">
          <mc:Choice Requires="x14">
            <control shapeId="1419" r:id="rId268" name="Check Box 395">
              <controlPr locked="0" defaultSize="0" autoFill="0" autoLine="0" autoPict="0">
                <anchor moveWithCells="1">
                  <from>
                    <xdr:col>6</xdr:col>
                    <xdr:colOff>76200</xdr:colOff>
                    <xdr:row>92</xdr:row>
                    <xdr:rowOff>106680</xdr:rowOff>
                  </from>
                  <to>
                    <xdr:col>6</xdr:col>
                    <xdr:colOff>297180</xdr:colOff>
                    <xdr:row>92</xdr:row>
                    <xdr:rowOff>350520</xdr:rowOff>
                  </to>
                </anchor>
              </controlPr>
            </control>
          </mc:Choice>
        </mc:AlternateContent>
        <mc:AlternateContent xmlns:mc="http://schemas.openxmlformats.org/markup-compatibility/2006">
          <mc:Choice Requires="x14">
            <control shapeId="1420" r:id="rId269" name="Check Box 396">
              <controlPr locked="0" defaultSize="0" autoFill="0" autoLine="0" autoPict="0">
                <anchor moveWithCells="1">
                  <from>
                    <xdr:col>6</xdr:col>
                    <xdr:colOff>60960</xdr:colOff>
                    <xdr:row>27</xdr:row>
                    <xdr:rowOff>68580</xdr:rowOff>
                  </from>
                  <to>
                    <xdr:col>6</xdr:col>
                    <xdr:colOff>304800</xdr:colOff>
                    <xdr:row>27</xdr:row>
                    <xdr:rowOff>335280</xdr:rowOff>
                  </to>
                </anchor>
              </controlPr>
            </control>
          </mc:Choice>
        </mc:AlternateContent>
        <mc:AlternateContent xmlns:mc="http://schemas.openxmlformats.org/markup-compatibility/2006">
          <mc:Choice Requires="x14">
            <control shapeId="1421" r:id="rId270" name="Check Box 397">
              <controlPr locked="0" defaultSize="0" autoFill="0" autoLine="0" autoPict="0">
                <anchor moveWithCells="1">
                  <from>
                    <xdr:col>4</xdr:col>
                    <xdr:colOff>45720</xdr:colOff>
                    <xdr:row>27</xdr:row>
                    <xdr:rowOff>68580</xdr:rowOff>
                  </from>
                  <to>
                    <xdr:col>4</xdr:col>
                    <xdr:colOff>297180</xdr:colOff>
                    <xdr:row>27</xdr:row>
                    <xdr:rowOff>335280</xdr:rowOff>
                  </to>
                </anchor>
              </controlPr>
            </control>
          </mc:Choice>
        </mc:AlternateContent>
        <mc:AlternateContent xmlns:mc="http://schemas.openxmlformats.org/markup-compatibility/2006">
          <mc:Choice Requires="x14">
            <control shapeId="1422" r:id="rId271" name="Check Box 398">
              <controlPr locked="0" defaultSize="0" autoFill="0" autoLine="0" autoPict="0">
                <anchor moveWithCells="1">
                  <from>
                    <xdr:col>5</xdr:col>
                    <xdr:colOff>45720</xdr:colOff>
                    <xdr:row>27</xdr:row>
                    <xdr:rowOff>68580</xdr:rowOff>
                  </from>
                  <to>
                    <xdr:col>5</xdr:col>
                    <xdr:colOff>297180</xdr:colOff>
                    <xdr:row>27</xdr:row>
                    <xdr:rowOff>335280</xdr:rowOff>
                  </to>
                </anchor>
              </controlPr>
            </control>
          </mc:Choice>
        </mc:AlternateContent>
        <mc:AlternateContent xmlns:mc="http://schemas.openxmlformats.org/markup-compatibility/2006">
          <mc:Choice Requires="x14">
            <control shapeId="1423" r:id="rId272" name="Check Box 399">
              <controlPr locked="0" defaultSize="0" autoFill="0" autoLine="0" autoPict="0">
                <anchor moveWithCells="1">
                  <from>
                    <xdr:col>4</xdr:col>
                    <xdr:colOff>38100</xdr:colOff>
                    <xdr:row>152</xdr:row>
                    <xdr:rowOff>121920</xdr:rowOff>
                  </from>
                  <to>
                    <xdr:col>4</xdr:col>
                    <xdr:colOff>289560</xdr:colOff>
                    <xdr:row>152</xdr:row>
                    <xdr:rowOff>388620</xdr:rowOff>
                  </to>
                </anchor>
              </controlPr>
            </control>
          </mc:Choice>
        </mc:AlternateContent>
        <mc:AlternateContent xmlns:mc="http://schemas.openxmlformats.org/markup-compatibility/2006">
          <mc:Choice Requires="x14">
            <control shapeId="1424" r:id="rId273" name="Check Box 400">
              <controlPr locked="0" defaultSize="0" autoFill="0" autoLine="0" autoPict="0">
                <anchor moveWithCells="1">
                  <from>
                    <xdr:col>5</xdr:col>
                    <xdr:colOff>38100</xdr:colOff>
                    <xdr:row>152</xdr:row>
                    <xdr:rowOff>121920</xdr:rowOff>
                  </from>
                  <to>
                    <xdr:col>5</xdr:col>
                    <xdr:colOff>289560</xdr:colOff>
                    <xdr:row>152</xdr:row>
                    <xdr:rowOff>388620</xdr:rowOff>
                  </to>
                </anchor>
              </controlPr>
            </control>
          </mc:Choice>
        </mc:AlternateContent>
        <mc:AlternateContent xmlns:mc="http://schemas.openxmlformats.org/markup-compatibility/2006">
          <mc:Choice Requires="x14">
            <control shapeId="1425" r:id="rId274" name="Check Box 401">
              <controlPr locked="0" defaultSize="0" autoFill="0" autoLine="0" autoPict="0">
                <anchor moveWithCells="1">
                  <from>
                    <xdr:col>6</xdr:col>
                    <xdr:colOff>45720</xdr:colOff>
                    <xdr:row>152</xdr:row>
                    <xdr:rowOff>121920</xdr:rowOff>
                  </from>
                  <to>
                    <xdr:col>6</xdr:col>
                    <xdr:colOff>297180</xdr:colOff>
                    <xdr:row>152</xdr:row>
                    <xdr:rowOff>388620</xdr:rowOff>
                  </to>
                </anchor>
              </controlPr>
            </control>
          </mc:Choice>
        </mc:AlternateContent>
        <mc:AlternateContent xmlns:mc="http://schemas.openxmlformats.org/markup-compatibility/2006">
          <mc:Choice Requires="x14">
            <control shapeId="1426" r:id="rId275" name="Check Box 402">
              <controlPr locked="0" defaultSize="0" autoFill="0" autoLine="0" autoPict="0">
                <anchor moveWithCells="1">
                  <from>
                    <xdr:col>4</xdr:col>
                    <xdr:colOff>45720</xdr:colOff>
                    <xdr:row>153</xdr:row>
                    <xdr:rowOff>121920</xdr:rowOff>
                  </from>
                  <to>
                    <xdr:col>4</xdr:col>
                    <xdr:colOff>297180</xdr:colOff>
                    <xdr:row>153</xdr:row>
                    <xdr:rowOff>388620</xdr:rowOff>
                  </to>
                </anchor>
              </controlPr>
            </control>
          </mc:Choice>
        </mc:AlternateContent>
        <mc:AlternateContent xmlns:mc="http://schemas.openxmlformats.org/markup-compatibility/2006">
          <mc:Choice Requires="x14">
            <control shapeId="1427" r:id="rId276" name="Check Box 403">
              <controlPr locked="0" defaultSize="0" autoFill="0" autoLine="0" autoPict="0">
                <anchor moveWithCells="1">
                  <from>
                    <xdr:col>5</xdr:col>
                    <xdr:colOff>38100</xdr:colOff>
                    <xdr:row>153</xdr:row>
                    <xdr:rowOff>121920</xdr:rowOff>
                  </from>
                  <to>
                    <xdr:col>5</xdr:col>
                    <xdr:colOff>289560</xdr:colOff>
                    <xdr:row>153</xdr:row>
                    <xdr:rowOff>388620</xdr:rowOff>
                  </to>
                </anchor>
              </controlPr>
            </control>
          </mc:Choice>
        </mc:AlternateContent>
        <mc:AlternateContent xmlns:mc="http://schemas.openxmlformats.org/markup-compatibility/2006">
          <mc:Choice Requires="x14">
            <control shapeId="1428" r:id="rId277" name="Check Box 404">
              <controlPr locked="0" defaultSize="0" autoFill="0" autoLine="0" autoPict="0">
                <anchor moveWithCells="1">
                  <from>
                    <xdr:col>6</xdr:col>
                    <xdr:colOff>45720</xdr:colOff>
                    <xdr:row>153</xdr:row>
                    <xdr:rowOff>121920</xdr:rowOff>
                  </from>
                  <to>
                    <xdr:col>6</xdr:col>
                    <xdr:colOff>297180</xdr:colOff>
                    <xdr:row>153</xdr:row>
                    <xdr:rowOff>388620</xdr:rowOff>
                  </to>
                </anchor>
              </controlPr>
            </control>
          </mc:Choice>
        </mc:AlternateContent>
        <mc:AlternateContent xmlns:mc="http://schemas.openxmlformats.org/markup-compatibility/2006">
          <mc:Choice Requires="x14">
            <control shapeId="1432" r:id="rId278" name="Check Box 408">
              <controlPr locked="0" defaultSize="0" autoFill="0" autoLine="0" autoPict="0">
                <anchor moveWithCells="1">
                  <from>
                    <xdr:col>4</xdr:col>
                    <xdr:colOff>60960</xdr:colOff>
                    <xdr:row>119</xdr:row>
                    <xdr:rowOff>106680</xdr:rowOff>
                  </from>
                  <to>
                    <xdr:col>4</xdr:col>
                    <xdr:colOff>304800</xdr:colOff>
                    <xdr:row>119</xdr:row>
                    <xdr:rowOff>373380</xdr:rowOff>
                  </to>
                </anchor>
              </controlPr>
            </control>
          </mc:Choice>
        </mc:AlternateContent>
        <mc:AlternateContent xmlns:mc="http://schemas.openxmlformats.org/markup-compatibility/2006">
          <mc:Choice Requires="x14">
            <control shapeId="1433" r:id="rId279" name="Check Box 409">
              <controlPr locked="0" defaultSize="0" autoFill="0" autoLine="0" autoPict="0">
                <anchor moveWithCells="1">
                  <from>
                    <xdr:col>5</xdr:col>
                    <xdr:colOff>60960</xdr:colOff>
                    <xdr:row>119</xdr:row>
                    <xdr:rowOff>114300</xdr:rowOff>
                  </from>
                  <to>
                    <xdr:col>5</xdr:col>
                    <xdr:colOff>304800</xdr:colOff>
                    <xdr:row>119</xdr:row>
                    <xdr:rowOff>381000</xdr:rowOff>
                  </to>
                </anchor>
              </controlPr>
            </control>
          </mc:Choice>
        </mc:AlternateContent>
        <mc:AlternateContent xmlns:mc="http://schemas.openxmlformats.org/markup-compatibility/2006">
          <mc:Choice Requires="x14">
            <control shapeId="1434" r:id="rId280" name="Check Box 410">
              <controlPr locked="0" defaultSize="0" autoFill="0" autoLine="0" autoPict="0">
                <anchor moveWithCells="1">
                  <from>
                    <xdr:col>6</xdr:col>
                    <xdr:colOff>76200</xdr:colOff>
                    <xdr:row>119</xdr:row>
                    <xdr:rowOff>121920</xdr:rowOff>
                  </from>
                  <to>
                    <xdr:col>6</xdr:col>
                    <xdr:colOff>335280</xdr:colOff>
                    <xdr:row>119</xdr:row>
                    <xdr:rowOff>388620</xdr:rowOff>
                  </to>
                </anchor>
              </controlPr>
            </control>
          </mc:Choice>
        </mc:AlternateContent>
        <mc:AlternateContent xmlns:mc="http://schemas.openxmlformats.org/markup-compatibility/2006">
          <mc:Choice Requires="x14">
            <control shapeId="1435" r:id="rId281" name="Check Box 411">
              <controlPr locked="0" defaultSize="0" autoFill="0" autoLine="0" autoPict="0">
                <anchor moveWithCells="1">
                  <from>
                    <xdr:col>6</xdr:col>
                    <xdr:colOff>60960</xdr:colOff>
                    <xdr:row>27</xdr:row>
                    <xdr:rowOff>68580</xdr:rowOff>
                  </from>
                  <to>
                    <xdr:col>6</xdr:col>
                    <xdr:colOff>304800</xdr:colOff>
                    <xdr:row>27</xdr:row>
                    <xdr:rowOff>335280</xdr:rowOff>
                  </to>
                </anchor>
              </controlPr>
            </control>
          </mc:Choice>
        </mc:AlternateContent>
        <mc:AlternateContent xmlns:mc="http://schemas.openxmlformats.org/markup-compatibility/2006">
          <mc:Choice Requires="x14">
            <control shapeId="1436" r:id="rId282" name="Check Box 412">
              <controlPr locked="0" defaultSize="0" autoFill="0" autoLine="0" autoPict="0">
                <anchor moveWithCells="1">
                  <from>
                    <xdr:col>4</xdr:col>
                    <xdr:colOff>45720</xdr:colOff>
                    <xdr:row>27</xdr:row>
                    <xdr:rowOff>68580</xdr:rowOff>
                  </from>
                  <to>
                    <xdr:col>4</xdr:col>
                    <xdr:colOff>297180</xdr:colOff>
                    <xdr:row>27</xdr:row>
                    <xdr:rowOff>335280</xdr:rowOff>
                  </to>
                </anchor>
              </controlPr>
            </control>
          </mc:Choice>
        </mc:AlternateContent>
        <mc:AlternateContent xmlns:mc="http://schemas.openxmlformats.org/markup-compatibility/2006">
          <mc:Choice Requires="x14">
            <control shapeId="1437" r:id="rId283" name="Check Box 413">
              <controlPr locked="0" defaultSize="0" autoFill="0" autoLine="0" autoPict="0">
                <anchor moveWithCells="1">
                  <from>
                    <xdr:col>5</xdr:col>
                    <xdr:colOff>45720</xdr:colOff>
                    <xdr:row>27</xdr:row>
                    <xdr:rowOff>68580</xdr:rowOff>
                  </from>
                  <to>
                    <xdr:col>5</xdr:col>
                    <xdr:colOff>297180</xdr:colOff>
                    <xdr:row>27</xdr:row>
                    <xdr:rowOff>335280</xdr:rowOff>
                  </to>
                </anchor>
              </controlPr>
            </control>
          </mc:Choice>
        </mc:AlternateContent>
        <mc:AlternateContent xmlns:mc="http://schemas.openxmlformats.org/markup-compatibility/2006">
          <mc:Choice Requires="x14">
            <control shapeId="1444" r:id="rId284" name="Check Box 420">
              <controlPr locked="0" defaultSize="0" autoFill="0" autoLine="0" autoPict="0">
                <anchor moveWithCells="1">
                  <from>
                    <xdr:col>4</xdr:col>
                    <xdr:colOff>45720</xdr:colOff>
                    <xdr:row>41</xdr:row>
                    <xdr:rowOff>99060</xdr:rowOff>
                  </from>
                  <to>
                    <xdr:col>4</xdr:col>
                    <xdr:colOff>297180</xdr:colOff>
                    <xdr:row>41</xdr:row>
                    <xdr:rowOff>365760</xdr:rowOff>
                  </to>
                </anchor>
              </controlPr>
            </control>
          </mc:Choice>
        </mc:AlternateContent>
        <mc:AlternateContent xmlns:mc="http://schemas.openxmlformats.org/markup-compatibility/2006">
          <mc:Choice Requires="x14">
            <control shapeId="1445" r:id="rId285" name="Check Box 421">
              <controlPr locked="0" defaultSize="0" autoFill="0" autoLine="0" autoPict="0">
                <anchor moveWithCells="1">
                  <from>
                    <xdr:col>5</xdr:col>
                    <xdr:colOff>45720</xdr:colOff>
                    <xdr:row>41</xdr:row>
                    <xdr:rowOff>99060</xdr:rowOff>
                  </from>
                  <to>
                    <xdr:col>5</xdr:col>
                    <xdr:colOff>297180</xdr:colOff>
                    <xdr:row>41</xdr:row>
                    <xdr:rowOff>365760</xdr:rowOff>
                  </to>
                </anchor>
              </controlPr>
            </control>
          </mc:Choice>
        </mc:AlternateContent>
        <mc:AlternateContent xmlns:mc="http://schemas.openxmlformats.org/markup-compatibility/2006">
          <mc:Choice Requires="x14">
            <control shapeId="1446" r:id="rId286" name="Check Box 422">
              <controlPr locked="0" defaultSize="0" autoFill="0" autoLine="0" autoPict="0">
                <anchor moveWithCells="1">
                  <from>
                    <xdr:col>6</xdr:col>
                    <xdr:colOff>60960</xdr:colOff>
                    <xdr:row>41</xdr:row>
                    <xdr:rowOff>99060</xdr:rowOff>
                  </from>
                  <to>
                    <xdr:col>6</xdr:col>
                    <xdr:colOff>304800</xdr:colOff>
                    <xdr:row>41</xdr:row>
                    <xdr:rowOff>365760</xdr:rowOff>
                  </to>
                </anchor>
              </controlPr>
            </control>
          </mc:Choice>
        </mc:AlternateContent>
        <mc:AlternateContent xmlns:mc="http://schemas.openxmlformats.org/markup-compatibility/2006">
          <mc:Choice Requires="x14">
            <control shapeId="1456" r:id="rId287" name="Check Box 432">
              <controlPr locked="0" defaultSize="0" autoFill="0" autoLine="0" autoPict="0">
                <anchor moveWithCells="1">
                  <from>
                    <xdr:col>4</xdr:col>
                    <xdr:colOff>60960</xdr:colOff>
                    <xdr:row>72</xdr:row>
                    <xdr:rowOff>99060</xdr:rowOff>
                  </from>
                  <to>
                    <xdr:col>4</xdr:col>
                    <xdr:colOff>304800</xdr:colOff>
                    <xdr:row>72</xdr:row>
                    <xdr:rowOff>350520</xdr:rowOff>
                  </to>
                </anchor>
              </controlPr>
            </control>
          </mc:Choice>
        </mc:AlternateContent>
        <mc:AlternateContent xmlns:mc="http://schemas.openxmlformats.org/markup-compatibility/2006">
          <mc:Choice Requires="x14">
            <control shapeId="1457" r:id="rId288" name="Check Box 433">
              <controlPr locked="0" defaultSize="0" autoFill="0" autoLine="0" autoPict="0">
                <anchor moveWithCells="1">
                  <from>
                    <xdr:col>5</xdr:col>
                    <xdr:colOff>60960</xdr:colOff>
                    <xdr:row>72</xdr:row>
                    <xdr:rowOff>99060</xdr:rowOff>
                  </from>
                  <to>
                    <xdr:col>5</xdr:col>
                    <xdr:colOff>304800</xdr:colOff>
                    <xdr:row>72</xdr:row>
                    <xdr:rowOff>350520</xdr:rowOff>
                  </to>
                </anchor>
              </controlPr>
            </control>
          </mc:Choice>
        </mc:AlternateContent>
        <mc:AlternateContent xmlns:mc="http://schemas.openxmlformats.org/markup-compatibility/2006">
          <mc:Choice Requires="x14">
            <control shapeId="1458" r:id="rId289" name="Check Box 434">
              <controlPr locked="0" defaultSize="0" autoFill="0" autoLine="0" autoPict="0">
                <anchor moveWithCells="1">
                  <from>
                    <xdr:col>6</xdr:col>
                    <xdr:colOff>68580</xdr:colOff>
                    <xdr:row>72</xdr:row>
                    <xdr:rowOff>99060</xdr:rowOff>
                  </from>
                  <to>
                    <xdr:col>6</xdr:col>
                    <xdr:colOff>327660</xdr:colOff>
                    <xdr:row>72</xdr:row>
                    <xdr:rowOff>350520</xdr:rowOff>
                  </to>
                </anchor>
              </controlPr>
            </control>
          </mc:Choice>
        </mc:AlternateContent>
        <mc:AlternateContent xmlns:mc="http://schemas.openxmlformats.org/markup-compatibility/2006">
          <mc:Choice Requires="x14">
            <control shapeId="1464" r:id="rId290" name="Check Box 440">
              <controlPr locked="0" defaultSize="0" autoFill="0" autoLine="0" autoPict="0">
                <anchor moveWithCells="1">
                  <from>
                    <xdr:col>6</xdr:col>
                    <xdr:colOff>99060</xdr:colOff>
                    <xdr:row>173</xdr:row>
                    <xdr:rowOff>350520</xdr:rowOff>
                  </from>
                  <to>
                    <xdr:col>6</xdr:col>
                    <xdr:colOff>335280</xdr:colOff>
                    <xdr:row>173</xdr:row>
                    <xdr:rowOff>632460</xdr:rowOff>
                  </to>
                </anchor>
              </controlPr>
            </control>
          </mc:Choice>
        </mc:AlternateContent>
        <mc:AlternateContent xmlns:mc="http://schemas.openxmlformats.org/markup-compatibility/2006">
          <mc:Choice Requires="x14">
            <control shapeId="1474" r:id="rId291" name="Check Box 450">
              <controlPr locked="0" defaultSize="0" autoFill="0" autoLine="0" autoPict="0">
                <anchor moveWithCells="1">
                  <from>
                    <xdr:col>4</xdr:col>
                    <xdr:colOff>45720</xdr:colOff>
                    <xdr:row>43</xdr:row>
                    <xdr:rowOff>76200</xdr:rowOff>
                  </from>
                  <to>
                    <xdr:col>4</xdr:col>
                    <xdr:colOff>289560</xdr:colOff>
                    <xdr:row>43</xdr:row>
                    <xdr:rowOff>342900</xdr:rowOff>
                  </to>
                </anchor>
              </controlPr>
            </control>
          </mc:Choice>
        </mc:AlternateContent>
        <mc:AlternateContent xmlns:mc="http://schemas.openxmlformats.org/markup-compatibility/2006">
          <mc:Choice Requires="x14">
            <control shapeId="1475" r:id="rId292" name="Check Box 451">
              <controlPr locked="0" defaultSize="0" autoFill="0" autoLine="0" autoPict="0">
                <anchor moveWithCells="1">
                  <from>
                    <xdr:col>5</xdr:col>
                    <xdr:colOff>45720</xdr:colOff>
                    <xdr:row>43</xdr:row>
                    <xdr:rowOff>76200</xdr:rowOff>
                  </from>
                  <to>
                    <xdr:col>5</xdr:col>
                    <xdr:colOff>289560</xdr:colOff>
                    <xdr:row>43</xdr:row>
                    <xdr:rowOff>342900</xdr:rowOff>
                  </to>
                </anchor>
              </controlPr>
            </control>
          </mc:Choice>
        </mc:AlternateContent>
        <mc:AlternateContent xmlns:mc="http://schemas.openxmlformats.org/markup-compatibility/2006">
          <mc:Choice Requires="x14">
            <control shapeId="1476" r:id="rId293" name="Check Box 452">
              <controlPr locked="0" defaultSize="0" autoFill="0" autoLine="0" autoPict="0">
                <anchor moveWithCells="1">
                  <from>
                    <xdr:col>6</xdr:col>
                    <xdr:colOff>60960</xdr:colOff>
                    <xdr:row>43</xdr:row>
                    <xdr:rowOff>76200</xdr:rowOff>
                  </from>
                  <to>
                    <xdr:col>6</xdr:col>
                    <xdr:colOff>304800</xdr:colOff>
                    <xdr:row>43</xdr:row>
                    <xdr:rowOff>342900</xdr:rowOff>
                  </to>
                </anchor>
              </controlPr>
            </control>
          </mc:Choice>
        </mc:AlternateContent>
        <mc:AlternateContent xmlns:mc="http://schemas.openxmlformats.org/markup-compatibility/2006">
          <mc:Choice Requires="x14">
            <control shapeId="1477" r:id="rId294" name="Check Box 453">
              <controlPr locked="0" defaultSize="0" autoFill="0" autoLine="0" autoPict="0">
                <anchor moveWithCells="1">
                  <from>
                    <xdr:col>6</xdr:col>
                    <xdr:colOff>45720</xdr:colOff>
                    <xdr:row>42</xdr:row>
                    <xdr:rowOff>144780</xdr:rowOff>
                  </from>
                  <to>
                    <xdr:col>6</xdr:col>
                    <xdr:colOff>297180</xdr:colOff>
                    <xdr:row>42</xdr:row>
                    <xdr:rowOff>403860</xdr:rowOff>
                  </to>
                </anchor>
              </controlPr>
            </control>
          </mc:Choice>
        </mc:AlternateContent>
        <mc:AlternateContent xmlns:mc="http://schemas.openxmlformats.org/markup-compatibility/2006">
          <mc:Choice Requires="x14">
            <control shapeId="1478" r:id="rId295" name="Check Box 454">
              <controlPr locked="0" defaultSize="0" autoFill="0" autoLine="0" autoPict="0">
                <anchor moveWithCells="1">
                  <from>
                    <xdr:col>4</xdr:col>
                    <xdr:colOff>45720</xdr:colOff>
                    <xdr:row>42</xdr:row>
                    <xdr:rowOff>144780</xdr:rowOff>
                  </from>
                  <to>
                    <xdr:col>4</xdr:col>
                    <xdr:colOff>289560</xdr:colOff>
                    <xdr:row>42</xdr:row>
                    <xdr:rowOff>403860</xdr:rowOff>
                  </to>
                </anchor>
              </controlPr>
            </control>
          </mc:Choice>
        </mc:AlternateContent>
        <mc:AlternateContent xmlns:mc="http://schemas.openxmlformats.org/markup-compatibility/2006">
          <mc:Choice Requires="x14">
            <control shapeId="1479" r:id="rId296" name="Check Box 455">
              <controlPr locked="0" defaultSize="0" autoFill="0" autoLine="0" autoPict="0">
                <anchor moveWithCells="1">
                  <from>
                    <xdr:col>5</xdr:col>
                    <xdr:colOff>45720</xdr:colOff>
                    <xdr:row>42</xdr:row>
                    <xdr:rowOff>137160</xdr:rowOff>
                  </from>
                  <to>
                    <xdr:col>5</xdr:col>
                    <xdr:colOff>289560</xdr:colOff>
                    <xdr:row>42</xdr:row>
                    <xdr:rowOff>388620</xdr:rowOff>
                  </to>
                </anchor>
              </controlPr>
            </control>
          </mc:Choice>
        </mc:AlternateContent>
        <mc:AlternateContent xmlns:mc="http://schemas.openxmlformats.org/markup-compatibility/2006">
          <mc:Choice Requires="x14">
            <control shapeId="1483" r:id="rId297" name="Check Box 459">
              <controlPr locked="0" defaultSize="0" autoFill="0" autoLine="0" autoPict="0">
                <anchor moveWithCells="1">
                  <from>
                    <xdr:col>4</xdr:col>
                    <xdr:colOff>45720</xdr:colOff>
                    <xdr:row>44</xdr:row>
                    <xdr:rowOff>83820</xdr:rowOff>
                  </from>
                  <to>
                    <xdr:col>4</xdr:col>
                    <xdr:colOff>297180</xdr:colOff>
                    <xdr:row>44</xdr:row>
                    <xdr:rowOff>350520</xdr:rowOff>
                  </to>
                </anchor>
              </controlPr>
            </control>
          </mc:Choice>
        </mc:AlternateContent>
        <mc:AlternateContent xmlns:mc="http://schemas.openxmlformats.org/markup-compatibility/2006">
          <mc:Choice Requires="x14">
            <control shapeId="1484" r:id="rId298" name="Check Box 460">
              <controlPr locked="0" defaultSize="0" autoFill="0" autoLine="0" autoPict="0">
                <anchor moveWithCells="1">
                  <from>
                    <xdr:col>5</xdr:col>
                    <xdr:colOff>45720</xdr:colOff>
                    <xdr:row>44</xdr:row>
                    <xdr:rowOff>83820</xdr:rowOff>
                  </from>
                  <to>
                    <xdr:col>5</xdr:col>
                    <xdr:colOff>297180</xdr:colOff>
                    <xdr:row>44</xdr:row>
                    <xdr:rowOff>350520</xdr:rowOff>
                  </to>
                </anchor>
              </controlPr>
            </control>
          </mc:Choice>
        </mc:AlternateContent>
        <mc:AlternateContent xmlns:mc="http://schemas.openxmlformats.org/markup-compatibility/2006">
          <mc:Choice Requires="x14">
            <control shapeId="1485" r:id="rId299" name="Check Box 461">
              <controlPr locked="0" defaultSize="0" autoFill="0" autoLine="0" autoPict="0">
                <anchor moveWithCells="1">
                  <from>
                    <xdr:col>6</xdr:col>
                    <xdr:colOff>60960</xdr:colOff>
                    <xdr:row>44</xdr:row>
                    <xdr:rowOff>83820</xdr:rowOff>
                  </from>
                  <to>
                    <xdr:col>6</xdr:col>
                    <xdr:colOff>312420</xdr:colOff>
                    <xdr:row>44</xdr:row>
                    <xdr:rowOff>350520</xdr:rowOff>
                  </to>
                </anchor>
              </controlPr>
            </control>
          </mc:Choice>
        </mc:AlternateContent>
        <mc:AlternateContent xmlns:mc="http://schemas.openxmlformats.org/markup-compatibility/2006">
          <mc:Choice Requires="x14">
            <control shapeId="1486" r:id="rId300" name="Check Box 462">
              <controlPr locked="0" defaultSize="0" autoFill="0" autoLine="0" autoPict="0">
                <anchor moveWithCells="1">
                  <from>
                    <xdr:col>4</xdr:col>
                    <xdr:colOff>45720</xdr:colOff>
                    <xdr:row>39</xdr:row>
                    <xdr:rowOff>99060</xdr:rowOff>
                  </from>
                  <to>
                    <xdr:col>4</xdr:col>
                    <xdr:colOff>289560</xdr:colOff>
                    <xdr:row>39</xdr:row>
                    <xdr:rowOff>373380</xdr:rowOff>
                  </to>
                </anchor>
              </controlPr>
            </control>
          </mc:Choice>
        </mc:AlternateContent>
        <mc:AlternateContent xmlns:mc="http://schemas.openxmlformats.org/markup-compatibility/2006">
          <mc:Choice Requires="x14">
            <control shapeId="1487" r:id="rId301" name="Check Box 463">
              <controlPr locked="0" defaultSize="0" autoFill="0" autoLine="0" autoPict="0">
                <anchor moveWithCells="1">
                  <from>
                    <xdr:col>5</xdr:col>
                    <xdr:colOff>45720</xdr:colOff>
                    <xdr:row>39</xdr:row>
                    <xdr:rowOff>83820</xdr:rowOff>
                  </from>
                  <to>
                    <xdr:col>5</xdr:col>
                    <xdr:colOff>289560</xdr:colOff>
                    <xdr:row>39</xdr:row>
                    <xdr:rowOff>365760</xdr:rowOff>
                  </to>
                </anchor>
              </controlPr>
            </control>
          </mc:Choice>
        </mc:AlternateContent>
        <mc:AlternateContent xmlns:mc="http://schemas.openxmlformats.org/markup-compatibility/2006">
          <mc:Choice Requires="x14">
            <control shapeId="1488" r:id="rId302" name="Check Box 464">
              <controlPr locked="0" defaultSize="0" autoFill="0" autoLine="0" autoPict="0">
                <anchor moveWithCells="1">
                  <from>
                    <xdr:col>6</xdr:col>
                    <xdr:colOff>45720</xdr:colOff>
                    <xdr:row>39</xdr:row>
                    <xdr:rowOff>83820</xdr:rowOff>
                  </from>
                  <to>
                    <xdr:col>6</xdr:col>
                    <xdr:colOff>289560</xdr:colOff>
                    <xdr:row>39</xdr:row>
                    <xdr:rowOff>365760</xdr:rowOff>
                  </to>
                </anchor>
              </controlPr>
            </control>
          </mc:Choice>
        </mc:AlternateContent>
        <mc:AlternateContent xmlns:mc="http://schemas.openxmlformats.org/markup-compatibility/2006">
          <mc:Choice Requires="x14">
            <control shapeId="1491" r:id="rId303" name="Check Box 467">
              <controlPr locked="0" defaultSize="0" autoFill="0" autoLine="0" autoPict="0">
                <anchor moveWithCells="1">
                  <from>
                    <xdr:col>6</xdr:col>
                    <xdr:colOff>99060</xdr:colOff>
                    <xdr:row>174</xdr:row>
                    <xdr:rowOff>297180</xdr:rowOff>
                  </from>
                  <to>
                    <xdr:col>6</xdr:col>
                    <xdr:colOff>350520</xdr:colOff>
                    <xdr:row>174</xdr:row>
                    <xdr:rowOff>563880</xdr:rowOff>
                  </to>
                </anchor>
              </controlPr>
            </control>
          </mc:Choice>
        </mc:AlternateContent>
        <mc:AlternateContent xmlns:mc="http://schemas.openxmlformats.org/markup-compatibility/2006">
          <mc:Choice Requires="x14">
            <control shapeId="1492" r:id="rId304" name="Check Box 468">
              <controlPr locked="0" defaultSize="0" autoFill="0" autoLine="0" autoPict="0">
                <anchor moveWithCells="1">
                  <from>
                    <xdr:col>6</xdr:col>
                    <xdr:colOff>99060</xdr:colOff>
                    <xdr:row>175</xdr:row>
                    <xdr:rowOff>297180</xdr:rowOff>
                  </from>
                  <to>
                    <xdr:col>6</xdr:col>
                    <xdr:colOff>350520</xdr:colOff>
                    <xdr:row>175</xdr:row>
                    <xdr:rowOff>563880</xdr:rowOff>
                  </to>
                </anchor>
              </controlPr>
            </control>
          </mc:Choice>
        </mc:AlternateContent>
        <mc:AlternateContent xmlns:mc="http://schemas.openxmlformats.org/markup-compatibility/2006">
          <mc:Choice Requires="x14">
            <control shapeId="1493" r:id="rId305" name="Check Box 469">
              <controlPr locked="0" defaultSize="0" autoFill="0" autoLine="0" autoPict="0">
                <anchor moveWithCells="1">
                  <from>
                    <xdr:col>4</xdr:col>
                    <xdr:colOff>60960</xdr:colOff>
                    <xdr:row>71</xdr:row>
                    <xdr:rowOff>76200</xdr:rowOff>
                  </from>
                  <to>
                    <xdr:col>4</xdr:col>
                    <xdr:colOff>304800</xdr:colOff>
                    <xdr:row>71</xdr:row>
                    <xdr:rowOff>335280</xdr:rowOff>
                  </to>
                </anchor>
              </controlPr>
            </control>
          </mc:Choice>
        </mc:AlternateContent>
        <mc:AlternateContent xmlns:mc="http://schemas.openxmlformats.org/markup-compatibility/2006">
          <mc:Choice Requires="x14">
            <control shapeId="1494" r:id="rId306" name="Check Box 470">
              <controlPr locked="0" defaultSize="0" autoFill="0" autoLine="0" autoPict="0">
                <anchor moveWithCells="1">
                  <from>
                    <xdr:col>5</xdr:col>
                    <xdr:colOff>60960</xdr:colOff>
                    <xdr:row>71</xdr:row>
                    <xdr:rowOff>76200</xdr:rowOff>
                  </from>
                  <to>
                    <xdr:col>5</xdr:col>
                    <xdr:colOff>304800</xdr:colOff>
                    <xdr:row>71</xdr:row>
                    <xdr:rowOff>335280</xdr:rowOff>
                  </to>
                </anchor>
              </controlPr>
            </control>
          </mc:Choice>
        </mc:AlternateContent>
        <mc:AlternateContent xmlns:mc="http://schemas.openxmlformats.org/markup-compatibility/2006">
          <mc:Choice Requires="x14">
            <control shapeId="1495" r:id="rId307" name="Check Box 471">
              <controlPr locked="0" defaultSize="0" autoFill="0" autoLine="0" autoPict="0">
                <anchor moveWithCells="1">
                  <from>
                    <xdr:col>6</xdr:col>
                    <xdr:colOff>68580</xdr:colOff>
                    <xdr:row>71</xdr:row>
                    <xdr:rowOff>76200</xdr:rowOff>
                  </from>
                  <to>
                    <xdr:col>6</xdr:col>
                    <xdr:colOff>327660</xdr:colOff>
                    <xdr:row>71</xdr:row>
                    <xdr:rowOff>335280</xdr:rowOff>
                  </to>
                </anchor>
              </controlPr>
            </control>
          </mc:Choice>
        </mc:AlternateContent>
        <mc:AlternateContent xmlns:mc="http://schemas.openxmlformats.org/markup-compatibility/2006">
          <mc:Choice Requires="x14">
            <control shapeId="1496" r:id="rId308" name="Check Box 472">
              <controlPr locked="0" defaultSize="0" autoFill="0" autoLine="0" autoPict="0">
                <anchor moveWithCells="1">
                  <from>
                    <xdr:col>6</xdr:col>
                    <xdr:colOff>99060</xdr:colOff>
                    <xdr:row>176</xdr:row>
                    <xdr:rowOff>297180</xdr:rowOff>
                  </from>
                  <to>
                    <xdr:col>6</xdr:col>
                    <xdr:colOff>350520</xdr:colOff>
                    <xdr:row>176</xdr:row>
                    <xdr:rowOff>563880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aa5c4f9-978c-4c30-8777-67803b1281e8">
      <Terms xmlns="http://schemas.microsoft.com/office/infopath/2007/PartnerControls"/>
    </lcf76f155ced4ddcb4097134ff3c332f>
    <TaxCatchAll xmlns="239123c5-1dd3-4918-96b3-0c2066a1f07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C381B8945552046BF76F930494B358B" ma:contentTypeVersion="14" ma:contentTypeDescription="Create a new document." ma:contentTypeScope="" ma:versionID="5bd59b8ce68b9db1a43f9746de95f48a">
  <xsd:schema xmlns:xsd="http://www.w3.org/2001/XMLSchema" xmlns:xs="http://www.w3.org/2001/XMLSchema" xmlns:p="http://schemas.microsoft.com/office/2006/metadata/properties" xmlns:ns2="6aa5c4f9-978c-4c30-8777-67803b1281e8" xmlns:ns3="239123c5-1dd3-4918-96b3-0c2066a1f079" targetNamespace="http://schemas.microsoft.com/office/2006/metadata/properties" ma:root="true" ma:fieldsID="a32fb3171c6f1f712efac13acc2c713f" ns2:_="" ns3:_="">
    <xsd:import namespace="6aa5c4f9-978c-4c30-8777-67803b1281e8"/>
    <xsd:import namespace="239123c5-1dd3-4918-96b3-0c2066a1f07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a5c4f9-978c-4c30-8777-67803b1281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23380fc7-fa52-4f73-84dd-cd41989e36d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9123c5-1dd3-4918-96b3-0c2066a1f07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7a631b9c-bb72-4184-8210-30450b3f97ea}" ma:internalName="TaxCatchAll" ma:showField="CatchAllData" ma:web="239123c5-1dd3-4918-96b3-0c2066a1f0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DD3DA9-6066-430A-91CE-9C36F00654E1}">
  <ds:schemaRefs>
    <ds:schemaRef ds:uri="http://purl.org/dc/terms/"/>
    <ds:schemaRef ds:uri="http://schemas.microsoft.com/office/2006/documentManagement/types"/>
    <ds:schemaRef ds:uri="239123c5-1dd3-4918-96b3-0c2066a1f079"/>
    <ds:schemaRef ds:uri="http://purl.org/dc/dcmitype/"/>
    <ds:schemaRef ds:uri="6aa5c4f9-978c-4c30-8777-67803b1281e8"/>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C2D746B-33DC-401E-A2D9-EF7106A87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a5c4f9-978c-4c30-8777-67803b1281e8"/>
    <ds:schemaRef ds:uri="239123c5-1dd3-4918-96b3-0c2066a1f0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0F4C2A-474C-4D73-8315-48C689C61C1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GreenGov Checklist</vt:lpstr>
      <vt:lpstr>'GreenGov Checklist'!Print_Area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Reis, Matthew</dc:creator>
  <cp:keywords/>
  <dc:description/>
  <cp:lastModifiedBy>Reis, Matthew</cp:lastModifiedBy>
  <cp:revision/>
  <cp:lastPrinted>2026-05-11T15:58:29Z</cp:lastPrinted>
  <dcterms:created xsi:type="dcterms:W3CDTF">2019-07-31T12:45:00Z</dcterms:created>
  <dcterms:modified xsi:type="dcterms:W3CDTF">2026-06-01T14:15:32Z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0x0101006C381B8945552046BF76F930494B358B</vt:lpwstr>
  </property>
  <property fmtid="{D5CDD505-2E9C-101B-9397-08002B2CF9AE}" pid="3" name="CofWorkbookId">
    <vt:lpwstr>d40286c3-9301-4c75-996b-123e105d814b</vt:lpwstr>
  </property>
  <property fmtid="{D5CDD505-2E9C-101B-9397-08002B2CF9AE}" pid="4" name="Order">
    <vt:r8>10000</vt:r8>
  </property>
  <property fmtid="{D5CDD505-2E9C-101B-9397-08002B2CF9AE}" pid="5" name="TemplateUrl">
    <vt:lpwstr/>
  </property>
  <property fmtid="{D5CDD505-2E9C-101B-9397-08002B2CF9AE}" pid="6" name="xd_Signature">
    <vt:bool>false</vt:bool>
  </property>
  <property fmtid="{D5CDD505-2E9C-101B-9397-08002B2CF9AE}" pid="7" name="xd_ProgID">
    <vt:lpwstr/>
  </property>
  <property fmtid="{D5CDD505-2E9C-101B-9397-08002B2CF9AE}" pid="8" name="MediaServiceImageTags">
    <vt:lpwstr/>
  </property>
</Properties>
</file>