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80" windowHeight="12420" activeTab="0"/>
  </bookViews>
  <sheets>
    <sheet name="Manure TA" sheetId="1" r:id="rId1"/>
    <sheet name="Sheet3" sheetId="2" r:id="rId2"/>
  </sheets>
  <definedNames>
    <definedName name="_xlnm.Print_Area" localSheetId="0">'Manure TA'!$A$1:$N$58</definedName>
  </definedNames>
  <calcPr fullCalcOnLoad="1"/>
</workbook>
</file>

<file path=xl/sharedStrings.xml><?xml version="1.0" encoding="utf-8"?>
<sst xmlns="http://schemas.openxmlformats.org/spreadsheetml/2006/main" count="75" uniqueCount="34">
  <si>
    <t>Type</t>
  </si>
  <si>
    <t>#/day/Au x</t>
  </si>
  <si>
    <t>24hrs/day /</t>
  </si>
  <si>
    <t>T/A</t>
  </si>
  <si>
    <t>Tons</t>
  </si>
  <si>
    <t>Acres</t>
  </si>
  <si>
    <t>Season</t>
  </si>
  <si>
    <t>(A U) x</t>
  </si>
  <si>
    <t>Animal Units</t>
  </si>
  <si>
    <t xml:space="preserve">Field </t>
  </si>
  <si>
    <t>ID</t>
  </si>
  <si>
    <t>Pasture x</t>
  </si>
  <si>
    <t>pasture /</t>
  </si>
  <si>
    <t>2000# / T=</t>
  </si>
  <si>
    <t>cows</t>
  </si>
  <si>
    <t>calves</t>
  </si>
  <si>
    <t>bull</t>
  </si>
  <si>
    <t>s/s</t>
  </si>
  <si>
    <t>e/f</t>
  </si>
  <si>
    <t>heifers</t>
  </si>
  <si>
    <t>bulls</t>
  </si>
  <si>
    <t>#</t>
  </si>
  <si>
    <t>type</t>
  </si>
  <si>
    <t>weight</t>
  </si>
  <si>
    <t>AU</t>
  </si>
  <si>
    <t>Days on</t>
  </si>
  <si>
    <t xml:space="preserve">Hours on </t>
  </si>
  <si>
    <t>P 1</t>
  </si>
  <si>
    <t>P 3A</t>
  </si>
  <si>
    <t xml:space="preserve"> P 3A</t>
  </si>
  <si>
    <t>P 3B</t>
  </si>
  <si>
    <t>P 4</t>
  </si>
  <si>
    <t>Amount for maximum credits</t>
  </si>
  <si>
    <t>Sherman animal manure maximum numbers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</si>
</sst>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9"/>
  <sheetViews>
    <sheetView tabSelected="1" view="pageBreakPreview" zoomScaleSheetLayoutView="100" zoomScalePageLayoutView="0" workbookViewId="0" topLeftCell="A1">
      <selection activeCell="I2" sqref="I2"/>
    </sheetView>
  </sheetViews>
  <sheetFormatPr defaultColWidth="9.140625" defaultRowHeight="12.75"/>
  <cols>
    <col min="1" max="1" width="3.140625" style="0" customWidth="1"/>
    <col min="2" max="2" width="8.00390625" style="3" customWidth="1"/>
    <col min="3" max="3" width="12.57421875" style="3" customWidth="1"/>
    <col min="4" max="4" width="10.421875" style="3" customWidth="1"/>
    <col min="5" max="5" width="13.140625" style="3" customWidth="1"/>
    <col min="6" max="7" width="11.421875" style="3" customWidth="1"/>
    <col min="8" max="8" width="12.7109375" style="3" customWidth="1"/>
    <col min="9" max="9" width="12.00390625" style="3" customWidth="1"/>
    <col min="10" max="10" width="8.00390625" style="3" customWidth="1"/>
    <col min="11" max="11" width="7.8515625" style="3" customWidth="1"/>
    <col min="12" max="12" width="10.57421875" style="3" customWidth="1"/>
    <col min="13" max="13" width="8.7109375" style="3" customWidth="1"/>
    <col min="14" max="14" width="17.421875" style="4" customWidth="1"/>
  </cols>
  <sheetData>
    <row r="1" ht="15.75">
      <c r="B1" s="2" t="s">
        <v>33</v>
      </c>
    </row>
    <row r="3" spans="2:14" ht="15.75">
      <c r="B3" s="11" t="s">
        <v>9</v>
      </c>
      <c r="C3" s="5" t="s">
        <v>0</v>
      </c>
      <c r="D3" s="12" t="s">
        <v>8</v>
      </c>
      <c r="E3" s="5" t="s">
        <v>1</v>
      </c>
      <c r="F3" s="13" t="s">
        <v>25</v>
      </c>
      <c r="G3" s="5" t="s">
        <v>26</v>
      </c>
      <c r="H3" s="5" t="s">
        <v>2</v>
      </c>
      <c r="I3" s="5" t="s">
        <v>13</v>
      </c>
      <c r="J3" s="5" t="s">
        <v>4</v>
      </c>
      <c r="K3" s="5" t="s">
        <v>5</v>
      </c>
      <c r="L3" s="5" t="s">
        <v>3</v>
      </c>
      <c r="M3" s="5" t="s">
        <v>3</v>
      </c>
      <c r="N3" s="5" t="s">
        <v>6</v>
      </c>
    </row>
    <row r="4" spans="2:14" ht="15.75">
      <c r="B4" s="14" t="s">
        <v>10</v>
      </c>
      <c r="C4" s="6"/>
      <c r="D4" s="15" t="s">
        <v>7</v>
      </c>
      <c r="E4" s="6"/>
      <c r="F4" s="16" t="s">
        <v>11</v>
      </c>
      <c r="G4" s="6" t="s">
        <v>12</v>
      </c>
      <c r="H4" s="6"/>
      <c r="I4" s="6"/>
      <c r="J4" s="6"/>
      <c r="K4" s="6"/>
      <c r="L4" s="6"/>
      <c r="M4" s="6"/>
      <c r="N4" s="6"/>
    </row>
    <row r="5" spans="2:14" ht="15.75">
      <c r="B5" s="5" t="s">
        <v>27</v>
      </c>
      <c r="C5" s="17" t="s">
        <v>14</v>
      </c>
      <c r="D5" s="18">
        <f>E45</f>
        <v>14</v>
      </c>
      <c r="E5" s="17">
        <v>60</v>
      </c>
      <c r="F5" s="19">
        <v>12</v>
      </c>
      <c r="G5" s="17">
        <v>24</v>
      </c>
      <c r="H5" s="17">
        <v>24</v>
      </c>
      <c r="I5" s="17">
        <v>2000</v>
      </c>
      <c r="J5" s="17">
        <f>(D5*E5*F5*G5/H5/I5)</f>
        <v>5.04</v>
      </c>
      <c r="K5" s="17">
        <v>3.57</v>
      </c>
      <c r="L5" s="17">
        <f>J5/K5</f>
        <v>1.411764705882353</v>
      </c>
      <c r="M5" s="20">
        <f>L5</f>
        <v>1.411764705882353</v>
      </c>
      <c r="N5" s="31" t="s">
        <v>17</v>
      </c>
    </row>
    <row r="6" spans="2:14" ht="15.75">
      <c r="B6" s="34"/>
      <c r="C6" s="17" t="s">
        <v>15</v>
      </c>
      <c r="D6" s="18">
        <f>E46</f>
        <v>3</v>
      </c>
      <c r="E6" s="17">
        <v>60</v>
      </c>
      <c r="F6" s="19">
        <v>12</v>
      </c>
      <c r="G6" s="17">
        <v>24</v>
      </c>
      <c r="H6" s="17">
        <v>24</v>
      </c>
      <c r="I6" s="17">
        <v>2000</v>
      </c>
      <c r="J6" s="17">
        <f>(D6*E6*F6*G6/H6/I6)</f>
        <v>1.08</v>
      </c>
      <c r="K6" s="17">
        <v>3.57</v>
      </c>
      <c r="L6" s="17">
        <f>J6/K6</f>
        <v>0.3025210084033614</v>
      </c>
      <c r="M6" s="20">
        <f>L6</f>
        <v>0.3025210084033614</v>
      </c>
      <c r="N6" s="32"/>
    </row>
    <row r="7" spans="2:14" ht="15.75">
      <c r="B7" s="34"/>
      <c r="C7" s="17" t="s">
        <v>16</v>
      </c>
      <c r="D7" s="18">
        <v>3</v>
      </c>
      <c r="E7" s="17">
        <v>75</v>
      </c>
      <c r="F7" s="19">
        <v>12</v>
      </c>
      <c r="G7" s="17">
        <v>24</v>
      </c>
      <c r="H7" s="17">
        <v>24</v>
      </c>
      <c r="I7" s="17">
        <v>2000</v>
      </c>
      <c r="J7" s="17">
        <f>(D7*E7*F7*G7/H7/I7)</f>
        <v>1.35</v>
      </c>
      <c r="K7" s="17">
        <v>3.57</v>
      </c>
      <c r="L7" s="17">
        <f>J7/K7</f>
        <v>0.3781512605042017</v>
      </c>
      <c r="M7" s="20">
        <f>L7</f>
        <v>0.3781512605042017</v>
      </c>
      <c r="N7" s="32"/>
    </row>
    <row r="8" spans="2:14" ht="15.75">
      <c r="B8" s="6"/>
      <c r="C8" s="17" t="s">
        <v>19</v>
      </c>
      <c r="D8" s="18">
        <v>2.9</v>
      </c>
      <c r="E8" s="17">
        <v>60</v>
      </c>
      <c r="F8" s="19">
        <v>5</v>
      </c>
      <c r="G8" s="17">
        <v>24</v>
      </c>
      <c r="H8" s="17">
        <v>24</v>
      </c>
      <c r="I8" s="17">
        <v>2000</v>
      </c>
      <c r="J8" s="17">
        <f>(D8*E8*F8*G8/H8/I8)</f>
        <v>0.435</v>
      </c>
      <c r="K8" s="17">
        <v>3.57</v>
      </c>
      <c r="L8" s="17">
        <f>J8/K8</f>
        <v>0.12184873949579833</v>
      </c>
      <c r="M8" s="20">
        <f>L8</f>
        <v>0.12184873949579833</v>
      </c>
      <c r="N8" s="33">
        <f>SUM(M5:M8)</f>
        <v>2.2142857142857144</v>
      </c>
    </row>
    <row r="9" spans="2:14" ht="15.75">
      <c r="B9" s="10"/>
      <c r="C9" s="4"/>
      <c r="D9" s="4"/>
      <c r="E9" s="4"/>
      <c r="F9" s="23"/>
      <c r="G9" s="4"/>
      <c r="H9" s="4"/>
      <c r="I9" s="4"/>
      <c r="J9" s="4"/>
      <c r="K9" s="4"/>
      <c r="L9" s="4"/>
      <c r="M9" s="24"/>
      <c r="N9" s="7"/>
    </row>
    <row r="10" spans="2:14" ht="15.75">
      <c r="B10" s="5" t="s">
        <v>27</v>
      </c>
      <c r="C10" s="17" t="s">
        <v>14</v>
      </c>
      <c r="D10" s="18">
        <f>E45</f>
        <v>14</v>
      </c>
      <c r="E10" s="17">
        <v>60</v>
      </c>
      <c r="F10" s="19">
        <v>2</v>
      </c>
      <c r="G10" s="17">
        <v>24</v>
      </c>
      <c r="H10" s="17">
        <v>24</v>
      </c>
      <c r="I10" s="17">
        <v>2000</v>
      </c>
      <c r="J10" s="17">
        <f>(D10*E10*F10*G10/H10/I10)</f>
        <v>0.84</v>
      </c>
      <c r="K10" s="17">
        <v>3.57</v>
      </c>
      <c r="L10" s="17">
        <f>J10/K10</f>
        <v>0.23529411764705882</v>
      </c>
      <c r="M10" s="20">
        <f>L10</f>
        <v>0.23529411764705882</v>
      </c>
      <c r="N10" s="31" t="s">
        <v>18</v>
      </c>
    </row>
    <row r="11" spans="2:14" ht="15.75">
      <c r="B11" s="34"/>
      <c r="C11" s="17" t="s">
        <v>15</v>
      </c>
      <c r="D11" s="18">
        <f>E46</f>
        <v>3</v>
      </c>
      <c r="E11" s="17">
        <v>60</v>
      </c>
      <c r="F11" s="19">
        <v>1</v>
      </c>
      <c r="G11" s="17">
        <v>24</v>
      </c>
      <c r="H11" s="17">
        <v>24</v>
      </c>
      <c r="I11" s="17">
        <v>2000</v>
      </c>
      <c r="J11" s="17">
        <f>(D11*E11*F11*G11/H11/I11)</f>
        <v>0.09</v>
      </c>
      <c r="K11" s="17">
        <v>3.57</v>
      </c>
      <c r="L11" s="17">
        <f>J11/K11</f>
        <v>0.025210084033613446</v>
      </c>
      <c r="M11" s="20">
        <f>L11</f>
        <v>0.025210084033613446</v>
      </c>
      <c r="N11" s="32"/>
    </row>
    <row r="12" spans="2:14" ht="15.75">
      <c r="B12" s="34"/>
      <c r="C12" s="17" t="s">
        <v>16</v>
      </c>
      <c r="D12" s="18">
        <v>3</v>
      </c>
      <c r="E12" s="17">
        <v>75</v>
      </c>
      <c r="F12" s="19">
        <v>2</v>
      </c>
      <c r="G12" s="17">
        <v>24</v>
      </c>
      <c r="H12" s="17">
        <v>24</v>
      </c>
      <c r="I12" s="17">
        <v>2000</v>
      </c>
      <c r="J12" s="17">
        <f>(D12*E12*F12*G12/H12/I12)</f>
        <v>0.225</v>
      </c>
      <c r="K12" s="17">
        <v>3.57</v>
      </c>
      <c r="L12" s="17">
        <f>J12/K12</f>
        <v>0.06302521008403361</v>
      </c>
      <c r="M12" s="20">
        <f>L12</f>
        <v>0.06302521008403361</v>
      </c>
      <c r="N12" s="32"/>
    </row>
    <row r="13" spans="2:14" ht="15.75">
      <c r="B13" s="6"/>
      <c r="C13" s="17" t="s">
        <v>19</v>
      </c>
      <c r="D13" s="18">
        <v>2.9</v>
      </c>
      <c r="E13" s="17">
        <v>60</v>
      </c>
      <c r="F13" s="19">
        <v>1</v>
      </c>
      <c r="G13" s="17">
        <v>24</v>
      </c>
      <c r="H13" s="17">
        <v>24</v>
      </c>
      <c r="I13" s="17">
        <v>2000</v>
      </c>
      <c r="J13" s="17">
        <f>(D13*E13*F13*G13/H13/I13)</f>
        <v>0.087</v>
      </c>
      <c r="K13" s="17">
        <v>3.57</v>
      </c>
      <c r="L13" s="17">
        <f>J13/K13</f>
        <v>0.024369747899159664</v>
      </c>
      <c r="M13" s="20">
        <f>L13</f>
        <v>0.024369747899159664</v>
      </c>
      <c r="N13" s="33">
        <f>SUM(M10:M13)</f>
        <v>0.3478991596638656</v>
      </c>
    </row>
    <row r="14" spans="2:14" ht="15.75">
      <c r="B14" s="35"/>
      <c r="C14" s="25"/>
      <c r="D14" s="26"/>
      <c r="E14" s="25"/>
      <c r="F14" s="27"/>
      <c r="G14" s="25"/>
      <c r="H14" s="25"/>
      <c r="I14" s="25"/>
      <c r="J14" s="25"/>
      <c r="K14" s="25"/>
      <c r="L14" s="25"/>
      <c r="M14" s="28"/>
      <c r="N14" s="8"/>
    </row>
    <row r="15" spans="2:14" ht="15.75">
      <c r="B15" s="5" t="s">
        <v>28</v>
      </c>
      <c r="C15" s="17" t="s">
        <v>14</v>
      </c>
      <c r="D15" s="18">
        <f>E45</f>
        <v>14</v>
      </c>
      <c r="E15" s="17">
        <v>60</v>
      </c>
      <c r="F15" s="19">
        <v>35</v>
      </c>
      <c r="G15" s="17">
        <v>24</v>
      </c>
      <c r="H15" s="17">
        <v>24</v>
      </c>
      <c r="I15" s="17">
        <v>2000</v>
      </c>
      <c r="J15" s="17">
        <f>(D15*E15*F15*G15/H15/I15)</f>
        <v>14.7</v>
      </c>
      <c r="K15" s="17">
        <v>9.3</v>
      </c>
      <c r="L15" s="17">
        <f>J15/K15</f>
        <v>1.5806451612903223</v>
      </c>
      <c r="M15" s="20">
        <f>L15</f>
        <v>1.5806451612903223</v>
      </c>
      <c r="N15" s="31" t="s">
        <v>17</v>
      </c>
    </row>
    <row r="16" spans="2:14" ht="15.75">
      <c r="B16" s="34"/>
      <c r="C16" s="17" t="s">
        <v>15</v>
      </c>
      <c r="D16" s="18">
        <f>E46</f>
        <v>3</v>
      </c>
      <c r="E16" s="17">
        <v>60</v>
      </c>
      <c r="F16" s="19">
        <v>35</v>
      </c>
      <c r="G16" s="17">
        <v>24</v>
      </c>
      <c r="H16" s="17">
        <v>24</v>
      </c>
      <c r="I16" s="17">
        <v>2000</v>
      </c>
      <c r="J16" s="17">
        <f>(D16*E16*F16*G16/H16/I16)</f>
        <v>3.15</v>
      </c>
      <c r="K16" s="17">
        <v>9.3</v>
      </c>
      <c r="L16" s="17">
        <f>J16/K16</f>
        <v>0.3387096774193548</v>
      </c>
      <c r="M16" s="20">
        <f>L16</f>
        <v>0.3387096774193548</v>
      </c>
      <c r="N16" s="32"/>
    </row>
    <row r="17" spans="2:14" ht="15.75">
      <c r="B17" s="34"/>
      <c r="C17" s="17" t="s">
        <v>16</v>
      </c>
      <c r="D17" s="18">
        <v>3</v>
      </c>
      <c r="E17" s="17">
        <v>75</v>
      </c>
      <c r="F17" s="19">
        <v>35</v>
      </c>
      <c r="G17" s="17">
        <v>24</v>
      </c>
      <c r="H17" s="17">
        <v>24</v>
      </c>
      <c r="I17" s="17">
        <v>2000</v>
      </c>
      <c r="J17" s="17">
        <f>(D17*E17*F17*G17/H17/I17)</f>
        <v>3.9375</v>
      </c>
      <c r="K17" s="17">
        <v>9.3</v>
      </c>
      <c r="L17" s="17">
        <f>J17/K17</f>
        <v>0.4233870967741935</v>
      </c>
      <c r="M17" s="20">
        <f>L17</f>
        <v>0.4233870967741935</v>
      </c>
      <c r="N17" s="32"/>
    </row>
    <row r="18" spans="2:14" ht="15.75">
      <c r="B18" s="6"/>
      <c r="C18" s="17" t="s">
        <v>19</v>
      </c>
      <c r="D18" s="17">
        <v>2.9</v>
      </c>
      <c r="E18" s="17">
        <v>60</v>
      </c>
      <c r="F18" s="19">
        <v>14</v>
      </c>
      <c r="G18" s="17">
        <v>24</v>
      </c>
      <c r="H18" s="17">
        <v>24</v>
      </c>
      <c r="I18" s="17">
        <v>2000</v>
      </c>
      <c r="J18" s="17">
        <f>(D18*E18*F18*G18/H18/I18)</f>
        <v>1.218</v>
      </c>
      <c r="K18" s="17">
        <v>9.3</v>
      </c>
      <c r="L18" s="17">
        <f>J18/K18</f>
        <v>0.13096774193548386</v>
      </c>
      <c r="M18" s="20">
        <f>L18</f>
        <v>0.13096774193548386</v>
      </c>
      <c r="N18" s="33">
        <f>SUM(M15:M18)</f>
        <v>2.4737096774193543</v>
      </c>
    </row>
    <row r="19" spans="2:15" ht="15.75">
      <c r="B19" s="10"/>
      <c r="C19" s="4"/>
      <c r="D19" s="4"/>
      <c r="E19" s="4"/>
      <c r="F19" s="23"/>
      <c r="G19" s="4"/>
      <c r="H19" s="4"/>
      <c r="I19" s="4"/>
      <c r="J19" s="4"/>
      <c r="K19" s="4"/>
      <c r="L19" s="4"/>
      <c r="M19" s="24"/>
      <c r="N19" s="9"/>
      <c r="O19" s="1"/>
    </row>
    <row r="20" spans="2:14" ht="15.75">
      <c r="B20" s="5" t="s">
        <v>29</v>
      </c>
      <c r="C20" s="17" t="s">
        <v>14</v>
      </c>
      <c r="D20" s="18">
        <f>E45</f>
        <v>14</v>
      </c>
      <c r="E20" s="17">
        <v>60</v>
      </c>
      <c r="F20" s="19">
        <v>6</v>
      </c>
      <c r="G20" s="17">
        <v>24</v>
      </c>
      <c r="H20" s="17">
        <v>24</v>
      </c>
      <c r="I20" s="17">
        <v>2000</v>
      </c>
      <c r="J20" s="17">
        <f>(D20*E20*F20*G20/H20/I20)</f>
        <v>2.52</v>
      </c>
      <c r="K20" s="17">
        <v>9.3</v>
      </c>
      <c r="L20" s="17">
        <f>J20/K20</f>
        <v>0.27096774193548384</v>
      </c>
      <c r="M20" s="20">
        <f>L20</f>
        <v>0.27096774193548384</v>
      </c>
      <c r="N20" s="31" t="s">
        <v>18</v>
      </c>
    </row>
    <row r="21" spans="2:14" ht="15.75">
      <c r="B21" s="34"/>
      <c r="C21" s="17" t="s">
        <v>15</v>
      </c>
      <c r="D21" s="18">
        <f>E46</f>
        <v>3</v>
      </c>
      <c r="E21" s="17">
        <v>60</v>
      </c>
      <c r="F21" s="19">
        <v>6</v>
      </c>
      <c r="G21" s="17">
        <v>24</v>
      </c>
      <c r="H21" s="17">
        <v>24</v>
      </c>
      <c r="I21" s="17">
        <v>2000</v>
      </c>
      <c r="J21" s="17">
        <f>(D21*E21*F21*G21/H21/I21)</f>
        <v>0.54</v>
      </c>
      <c r="K21" s="17">
        <v>9.3</v>
      </c>
      <c r="L21" s="17">
        <f>J21/K21</f>
        <v>0.05806451612903226</v>
      </c>
      <c r="M21" s="20">
        <f>L21</f>
        <v>0.05806451612903226</v>
      </c>
      <c r="N21" s="32"/>
    </row>
    <row r="22" spans="2:14" ht="15.75">
      <c r="B22" s="34"/>
      <c r="C22" s="17" t="s">
        <v>16</v>
      </c>
      <c r="D22" s="18">
        <v>3</v>
      </c>
      <c r="E22" s="17">
        <v>75</v>
      </c>
      <c r="F22" s="19">
        <v>6</v>
      </c>
      <c r="G22" s="17">
        <v>24</v>
      </c>
      <c r="H22" s="17">
        <v>24</v>
      </c>
      <c r="I22" s="17">
        <v>2000</v>
      </c>
      <c r="J22" s="17">
        <f>(D22*E22*F22*G22/H22/I22)</f>
        <v>0.675</v>
      </c>
      <c r="K22" s="17">
        <v>9.3</v>
      </c>
      <c r="L22" s="17">
        <f>J22/K22</f>
        <v>0.07258064516129033</v>
      </c>
      <c r="M22" s="20">
        <f>L22</f>
        <v>0.07258064516129033</v>
      </c>
      <c r="N22" s="32"/>
    </row>
    <row r="23" spans="2:14" ht="15.75">
      <c r="B23" s="6"/>
      <c r="C23" s="17" t="s">
        <v>19</v>
      </c>
      <c r="D23" s="18">
        <v>2.9</v>
      </c>
      <c r="E23" s="17">
        <v>60</v>
      </c>
      <c r="F23" s="19">
        <v>2</v>
      </c>
      <c r="G23" s="17">
        <v>24</v>
      </c>
      <c r="H23" s="17">
        <v>24</v>
      </c>
      <c r="I23" s="17">
        <v>2000</v>
      </c>
      <c r="J23" s="17">
        <f>(D23*E23*F23*G23/H23/I23)</f>
        <v>0.174</v>
      </c>
      <c r="K23" s="17">
        <v>9.3</v>
      </c>
      <c r="L23" s="17">
        <f>J23/K23</f>
        <v>0.018709677419354837</v>
      </c>
      <c r="M23" s="20">
        <f>L23</f>
        <v>0.018709677419354837</v>
      </c>
      <c r="N23" s="33">
        <f>SUM(M20:M23)</f>
        <v>0.42032258064516126</v>
      </c>
    </row>
    <row r="24" spans="2:14" ht="15.75">
      <c r="B24" s="35"/>
      <c r="C24" s="25"/>
      <c r="D24" s="26"/>
      <c r="E24" s="25"/>
      <c r="F24" s="27"/>
      <c r="G24" s="25"/>
      <c r="H24" s="25"/>
      <c r="I24" s="25"/>
      <c r="J24" s="25"/>
      <c r="K24" s="25"/>
      <c r="L24" s="25"/>
      <c r="M24" s="28"/>
      <c r="N24" s="8"/>
    </row>
    <row r="25" spans="2:14" ht="15.75">
      <c r="B25" s="5" t="s">
        <v>30</v>
      </c>
      <c r="C25" s="17" t="s">
        <v>14</v>
      </c>
      <c r="D25" s="18">
        <f>E45</f>
        <v>14</v>
      </c>
      <c r="E25" s="17">
        <v>60</v>
      </c>
      <c r="F25" s="19">
        <v>35</v>
      </c>
      <c r="G25" s="17">
        <v>24</v>
      </c>
      <c r="H25" s="17">
        <v>24</v>
      </c>
      <c r="I25" s="17">
        <v>2000</v>
      </c>
      <c r="J25" s="17">
        <f>(D25*E25*F25*G25/H25/I25)</f>
        <v>14.7</v>
      </c>
      <c r="K25" s="17">
        <v>11.5</v>
      </c>
      <c r="L25" s="17">
        <f>J25/K25</f>
        <v>1.2782608695652173</v>
      </c>
      <c r="M25" s="20">
        <f aca="true" t="shared" si="0" ref="M25:M33">L25</f>
        <v>1.2782608695652173</v>
      </c>
      <c r="N25" s="31" t="s">
        <v>17</v>
      </c>
    </row>
    <row r="26" spans="2:14" ht="15.75">
      <c r="B26" s="34"/>
      <c r="C26" s="17" t="s">
        <v>15</v>
      </c>
      <c r="D26" s="18">
        <f>E46</f>
        <v>3</v>
      </c>
      <c r="E26" s="17">
        <v>60</v>
      </c>
      <c r="F26" s="19">
        <v>35</v>
      </c>
      <c r="G26" s="17">
        <v>24</v>
      </c>
      <c r="H26" s="17">
        <v>24</v>
      </c>
      <c r="I26" s="17">
        <v>2000</v>
      </c>
      <c r="J26" s="17">
        <f>(D26*E26*F26*G26/H26/I26)</f>
        <v>3.15</v>
      </c>
      <c r="K26" s="17">
        <v>11.5</v>
      </c>
      <c r="L26" s="17">
        <f>J26/K26</f>
        <v>0.27391304347826084</v>
      </c>
      <c r="M26" s="20">
        <f t="shared" si="0"/>
        <v>0.27391304347826084</v>
      </c>
      <c r="N26" s="32"/>
    </row>
    <row r="27" spans="2:14" ht="15.75">
      <c r="B27" s="34"/>
      <c r="C27" s="17" t="s">
        <v>16</v>
      </c>
      <c r="D27" s="18">
        <v>3</v>
      </c>
      <c r="E27" s="17">
        <v>75</v>
      </c>
      <c r="F27" s="19">
        <v>35</v>
      </c>
      <c r="G27" s="17">
        <v>24</v>
      </c>
      <c r="H27" s="17">
        <v>24</v>
      </c>
      <c r="I27" s="17">
        <v>2000</v>
      </c>
      <c r="J27" s="17">
        <f>(D27*E27*F27*G27/H27/I27)</f>
        <v>3.9375</v>
      </c>
      <c r="K27" s="17">
        <v>11.5</v>
      </c>
      <c r="L27" s="17">
        <f>J27/K27</f>
        <v>0.3423913043478261</v>
      </c>
      <c r="M27" s="20">
        <f t="shared" si="0"/>
        <v>0.3423913043478261</v>
      </c>
      <c r="N27" s="32"/>
    </row>
    <row r="28" spans="2:14" ht="15.75">
      <c r="B28" s="6"/>
      <c r="C28" s="17" t="s">
        <v>19</v>
      </c>
      <c r="D28" s="17">
        <v>2.9</v>
      </c>
      <c r="E28" s="17">
        <v>60</v>
      </c>
      <c r="F28" s="19">
        <v>6</v>
      </c>
      <c r="G28" s="17">
        <v>24</v>
      </c>
      <c r="H28" s="17">
        <v>24</v>
      </c>
      <c r="I28" s="17">
        <v>2000</v>
      </c>
      <c r="J28" s="17">
        <f>(D28*E28*F28*G28/H28/I28)</f>
        <v>0.522</v>
      </c>
      <c r="K28" s="17">
        <v>11.5</v>
      </c>
      <c r="L28" s="17">
        <f>J28/K28</f>
        <v>0.04539130434782609</v>
      </c>
      <c r="M28" s="20">
        <f t="shared" si="0"/>
        <v>0.04539130434782609</v>
      </c>
      <c r="N28" s="33">
        <f>SUM(M25:M28)</f>
        <v>1.9399565217391304</v>
      </c>
    </row>
    <row r="29" spans="2:14" ht="15.75">
      <c r="B29" s="10"/>
      <c r="C29" s="4"/>
      <c r="D29" s="4"/>
      <c r="E29" s="4"/>
      <c r="F29" s="23"/>
      <c r="G29" s="4"/>
      <c r="H29" s="4"/>
      <c r="I29" s="4"/>
      <c r="J29" s="4"/>
      <c r="K29" s="4"/>
      <c r="L29" s="4"/>
      <c r="M29" s="24">
        <f t="shared" si="0"/>
        <v>0</v>
      </c>
      <c r="N29" s="9"/>
    </row>
    <row r="30" spans="2:14" ht="15.75">
      <c r="B30" s="5" t="s">
        <v>30</v>
      </c>
      <c r="C30" s="17" t="s">
        <v>14</v>
      </c>
      <c r="D30" s="18">
        <f>E45</f>
        <v>14</v>
      </c>
      <c r="E30" s="17">
        <v>60</v>
      </c>
      <c r="F30" s="19">
        <v>6</v>
      </c>
      <c r="G30" s="17">
        <v>24</v>
      </c>
      <c r="H30" s="17">
        <v>24</v>
      </c>
      <c r="I30" s="17">
        <v>2000</v>
      </c>
      <c r="J30" s="17">
        <f>(D30*E30*F30*G30/H30/I30)</f>
        <v>2.52</v>
      </c>
      <c r="K30" s="17">
        <v>11.5</v>
      </c>
      <c r="L30" s="17">
        <f>J30/K30</f>
        <v>0.21913043478260869</v>
      </c>
      <c r="M30" s="20">
        <f t="shared" si="0"/>
        <v>0.21913043478260869</v>
      </c>
      <c r="N30" s="31" t="s">
        <v>18</v>
      </c>
    </row>
    <row r="31" spans="2:14" ht="15.75">
      <c r="B31" s="34"/>
      <c r="C31" s="17" t="s">
        <v>15</v>
      </c>
      <c r="D31" s="18">
        <f>E46</f>
        <v>3</v>
      </c>
      <c r="E31" s="17">
        <v>60</v>
      </c>
      <c r="F31" s="19">
        <v>6</v>
      </c>
      <c r="G31" s="17">
        <v>24</v>
      </c>
      <c r="H31" s="17">
        <v>24</v>
      </c>
      <c r="I31" s="17">
        <v>2000</v>
      </c>
      <c r="J31" s="17">
        <f>(D31*E31*F31*G31/H31/I31)</f>
        <v>0.54</v>
      </c>
      <c r="K31" s="17">
        <v>11.5</v>
      </c>
      <c r="L31" s="17">
        <f>J31/K31</f>
        <v>0.04695652173913044</v>
      </c>
      <c r="M31" s="20">
        <f t="shared" si="0"/>
        <v>0.04695652173913044</v>
      </c>
      <c r="N31" s="32"/>
    </row>
    <row r="32" spans="2:14" ht="15.75">
      <c r="B32" s="34"/>
      <c r="C32" s="17" t="s">
        <v>16</v>
      </c>
      <c r="D32" s="18">
        <f>E48</f>
        <v>3</v>
      </c>
      <c r="E32" s="17">
        <v>75</v>
      </c>
      <c r="F32" s="19">
        <v>6</v>
      </c>
      <c r="G32" s="17">
        <v>24</v>
      </c>
      <c r="H32" s="17">
        <v>24</v>
      </c>
      <c r="I32" s="17">
        <v>2000</v>
      </c>
      <c r="J32" s="17">
        <f>(D32*E32*F32*G32/H32/I32)</f>
        <v>0.675</v>
      </c>
      <c r="K32" s="17">
        <v>11.5</v>
      </c>
      <c r="L32" s="17">
        <f>J32/K32</f>
        <v>0.058695652173913045</v>
      </c>
      <c r="M32" s="20">
        <f t="shared" si="0"/>
        <v>0.058695652173913045</v>
      </c>
      <c r="N32" s="32"/>
    </row>
    <row r="33" spans="2:14" ht="15.75">
      <c r="B33" s="6"/>
      <c r="C33" s="17" t="s">
        <v>19</v>
      </c>
      <c r="D33" s="17">
        <v>2.9</v>
      </c>
      <c r="E33" s="17">
        <v>60</v>
      </c>
      <c r="F33" s="17">
        <v>2</v>
      </c>
      <c r="G33" s="17">
        <v>24</v>
      </c>
      <c r="H33" s="17">
        <v>24</v>
      </c>
      <c r="I33" s="17">
        <v>2000</v>
      </c>
      <c r="J33" s="17">
        <f>(D33*E33*F33*G33/H33/I33)</f>
        <v>0.174</v>
      </c>
      <c r="K33" s="17">
        <v>11.5</v>
      </c>
      <c r="L33" s="17">
        <f>J33/K33</f>
        <v>0.015130434782608695</v>
      </c>
      <c r="M33" s="20">
        <f t="shared" si="0"/>
        <v>0.015130434782608695</v>
      </c>
      <c r="N33" s="33">
        <f>SUM(M30:M33)</f>
        <v>0.33991304347826085</v>
      </c>
    </row>
    <row r="34" spans="2:14" ht="15.75">
      <c r="B34" s="1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10"/>
    </row>
    <row r="35" spans="2:14" ht="15.75">
      <c r="B35" s="5" t="s">
        <v>31</v>
      </c>
      <c r="C35" s="17" t="s">
        <v>14</v>
      </c>
      <c r="D35" s="18">
        <f>E45</f>
        <v>14</v>
      </c>
      <c r="E35" s="17">
        <v>60</v>
      </c>
      <c r="F35" s="19">
        <v>68</v>
      </c>
      <c r="G35" s="17">
        <v>24</v>
      </c>
      <c r="H35" s="17">
        <v>24</v>
      </c>
      <c r="I35" s="17">
        <v>2000</v>
      </c>
      <c r="J35" s="17">
        <f>(D35*E35*F35*G35/H35/I35)</f>
        <v>28.56</v>
      </c>
      <c r="K35" s="17">
        <v>19.82</v>
      </c>
      <c r="L35" s="17">
        <f>J35/K35</f>
        <v>1.4409687184661957</v>
      </c>
      <c r="M35" s="20">
        <f>L35</f>
        <v>1.4409687184661957</v>
      </c>
      <c r="N35" s="5" t="s">
        <v>17</v>
      </c>
    </row>
    <row r="36" spans="2:14" ht="15.75">
      <c r="B36" s="34"/>
      <c r="C36" s="17" t="s">
        <v>15</v>
      </c>
      <c r="D36" s="18">
        <f>E46</f>
        <v>3</v>
      </c>
      <c r="E36" s="17">
        <v>60</v>
      </c>
      <c r="F36" s="19">
        <v>68</v>
      </c>
      <c r="G36" s="17">
        <v>24</v>
      </c>
      <c r="H36" s="17">
        <v>24</v>
      </c>
      <c r="I36" s="17">
        <v>2000</v>
      </c>
      <c r="J36" s="17">
        <f>(D36*E36*F36*G36/H36/I36)</f>
        <v>6.12</v>
      </c>
      <c r="K36" s="17">
        <v>19.82</v>
      </c>
      <c r="L36" s="17">
        <f>J36/K36</f>
        <v>0.3087790110998991</v>
      </c>
      <c r="M36" s="20">
        <f>L36</f>
        <v>0.3087790110998991</v>
      </c>
      <c r="N36" s="34"/>
    </row>
    <row r="37" spans="2:14" ht="15.75">
      <c r="B37" s="34"/>
      <c r="C37" s="17" t="s">
        <v>16</v>
      </c>
      <c r="D37" s="18">
        <v>3</v>
      </c>
      <c r="E37" s="17">
        <v>75</v>
      </c>
      <c r="F37" s="19">
        <v>68</v>
      </c>
      <c r="G37" s="17">
        <v>24</v>
      </c>
      <c r="H37" s="17">
        <v>24</v>
      </c>
      <c r="I37" s="17">
        <v>2000</v>
      </c>
      <c r="J37" s="17">
        <f>(D37*E37*F37*G37/H37/I37)</f>
        <v>7.65</v>
      </c>
      <c r="K37" s="17">
        <v>19.82</v>
      </c>
      <c r="L37" s="17">
        <f>J37/K37</f>
        <v>0.38597376387487387</v>
      </c>
      <c r="M37" s="20">
        <f>L37</f>
        <v>0.38597376387487387</v>
      </c>
      <c r="N37" s="34"/>
    </row>
    <row r="38" spans="2:14" ht="15.75">
      <c r="B38" s="6"/>
      <c r="C38" s="18" t="s">
        <v>19</v>
      </c>
      <c r="D38" s="18">
        <v>2.9</v>
      </c>
      <c r="E38" s="17">
        <v>60</v>
      </c>
      <c r="F38" s="19">
        <v>27</v>
      </c>
      <c r="G38" s="17">
        <v>24</v>
      </c>
      <c r="H38" s="17">
        <v>24</v>
      </c>
      <c r="I38" s="17">
        <v>2000</v>
      </c>
      <c r="J38" s="17">
        <f>(D38*E38*F38*G38/H38/I38)</f>
        <v>2.349</v>
      </c>
      <c r="K38" s="17">
        <v>19.82</v>
      </c>
      <c r="L38" s="17">
        <f>J38/K38</f>
        <v>0.11851664984863775</v>
      </c>
      <c r="M38" s="20">
        <f>L38</f>
        <v>0.11851664984863775</v>
      </c>
      <c r="N38" s="33">
        <f>SUM(M35:M38)</f>
        <v>2.2542381432896064</v>
      </c>
    </row>
    <row r="39" spans="2:14" ht="15.75">
      <c r="B39" s="10"/>
      <c r="C39" s="4"/>
      <c r="D39" s="4"/>
      <c r="E39" s="4"/>
      <c r="F39" s="23"/>
      <c r="G39" s="4"/>
      <c r="H39" s="4"/>
      <c r="I39" s="4"/>
      <c r="J39" s="4"/>
      <c r="K39" s="4"/>
      <c r="L39" s="4"/>
      <c r="M39" s="24"/>
      <c r="N39" s="9"/>
    </row>
    <row r="40" spans="2:14" ht="15.75">
      <c r="B40" s="5" t="s">
        <v>31</v>
      </c>
      <c r="C40" s="17" t="s">
        <v>14</v>
      </c>
      <c r="D40" s="18">
        <f>E45</f>
        <v>14</v>
      </c>
      <c r="E40" s="17">
        <v>60</v>
      </c>
      <c r="F40" s="19">
        <v>11</v>
      </c>
      <c r="G40" s="17">
        <v>24</v>
      </c>
      <c r="H40" s="17">
        <v>24</v>
      </c>
      <c r="I40" s="17">
        <v>2000</v>
      </c>
      <c r="J40" s="17">
        <f>(D40*E40*F40*G40/H40/I40)</f>
        <v>4.62</v>
      </c>
      <c r="K40" s="17">
        <v>19.82</v>
      </c>
      <c r="L40" s="17">
        <f>J40/K40</f>
        <v>0.2330978809283552</v>
      </c>
      <c r="M40" s="20">
        <f>L40</f>
        <v>0.2330978809283552</v>
      </c>
      <c r="N40" s="31" t="s">
        <v>18</v>
      </c>
    </row>
    <row r="41" spans="2:14" ht="15.75">
      <c r="B41" s="21"/>
      <c r="C41" s="17" t="s">
        <v>15</v>
      </c>
      <c r="D41" s="18">
        <f>E46</f>
        <v>3</v>
      </c>
      <c r="E41" s="17">
        <v>60</v>
      </c>
      <c r="F41" s="19">
        <v>5</v>
      </c>
      <c r="G41" s="17">
        <v>24</v>
      </c>
      <c r="H41" s="17">
        <v>24</v>
      </c>
      <c r="I41" s="17">
        <v>2000</v>
      </c>
      <c r="J41" s="17">
        <f>(D41*E41*F41*G41/H41/I41)</f>
        <v>0.45</v>
      </c>
      <c r="K41" s="17">
        <v>19.82</v>
      </c>
      <c r="L41" s="17">
        <f>J41/K41</f>
        <v>0.022704339051463168</v>
      </c>
      <c r="M41" s="20">
        <f>L41</f>
        <v>0.022704339051463168</v>
      </c>
      <c r="N41" s="32"/>
    </row>
    <row r="42" spans="2:14" ht="15.75">
      <c r="B42" s="21"/>
      <c r="C42" s="17" t="s">
        <v>16</v>
      </c>
      <c r="D42" s="18">
        <v>3</v>
      </c>
      <c r="E42" s="17">
        <v>75</v>
      </c>
      <c r="F42" s="19">
        <v>11</v>
      </c>
      <c r="G42" s="17">
        <v>24</v>
      </c>
      <c r="H42" s="17">
        <v>24</v>
      </c>
      <c r="I42" s="17">
        <v>2000</v>
      </c>
      <c r="J42" s="17">
        <f>(D42*E42*F42*G42/H42/I42)</f>
        <v>1.2375</v>
      </c>
      <c r="K42" s="17">
        <v>19.82</v>
      </c>
      <c r="L42" s="17">
        <f>J42/K42</f>
        <v>0.06243693239152372</v>
      </c>
      <c r="M42" s="20">
        <f>L42</f>
        <v>0.06243693239152372</v>
      </c>
      <c r="N42" s="32"/>
    </row>
    <row r="43" spans="2:14" ht="15.75">
      <c r="B43" s="22"/>
      <c r="C43" s="17" t="s">
        <v>19</v>
      </c>
      <c r="D43" s="18">
        <v>2.9</v>
      </c>
      <c r="E43" s="17">
        <v>60</v>
      </c>
      <c r="F43" s="19">
        <v>4</v>
      </c>
      <c r="G43" s="17">
        <v>24</v>
      </c>
      <c r="H43" s="17">
        <v>24</v>
      </c>
      <c r="I43" s="17">
        <v>2000</v>
      </c>
      <c r="J43" s="17">
        <f>(D43*E43*F43*G43/H43/I43)</f>
        <v>0.348</v>
      </c>
      <c r="K43" s="17">
        <v>19.82</v>
      </c>
      <c r="L43" s="17">
        <f>J43/K43</f>
        <v>0.01755802219979818</v>
      </c>
      <c r="M43" s="20">
        <f>L43</f>
        <v>0.01755802219979818</v>
      </c>
      <c r="N43" s="33">
        <f>SUM(M40:M43)</f>
        <v>0.3357971745711403</v>
      </c>
    </row>
    <row r="44" spans="2:13" ht="15">
      <c r="B44" s="4" t="s">
        <v>21</v>
      </c>
      <c r="C44" s="4" t="s">
        <v>22</v>
      </c>
      <c r="D44" s="4" t="s">
        <v>23</v>
      </c>
      <c r="E44" s="4" t="s">
        <v>24</v>
      </c>
      <c r="F44" s="4"/>
      <c r="G44" s="4"/>
      <c r="H44" s="4"/>
      <c r="I44" s="4"/>
      <c r="J44" s="4"/>
      <c r="K44" s="4"/>
      <c r="L44" s="4"/>
      <c r="M44" s="4"/>
    </row>
    <row r="45" spans="2:13" ht="15">
      <c r="B45" s="29">
        <v>10</v>
      </c>
      <c r="C45" s="25" t="s">
        <v>14</v>
      </c>
      <c r="D45" s="25">
        <v>1400</v>
      </c>
      <c r="E45" s="30">
        <f>B45*D45/1000</f>
        <v>14</v>
      </c>
      <c r="F45" s="36" t="s">
        <v>32</v>
      </c>
      <c r="G45" s="4"/>
      <c r="H45" s="4"/>
      <c r="I45" s="4"/>
      <c r="J45" s="4"/>
      <c r="K45" s="4"/>
      <c r="L45" s="4"/>
      <c r="M45" s="4"/>
    </row>
    <row r="46" spans="2:13" ht="15">
      <c r="B46" s="29">
        <v>10</v>
      </c>
      <c r="C46" s="25" t="s">
        <v>15</v>
      </c>
      <c r="D46" s="25">
        <v>300</v>
      </c>
      <c r="E46" s="30">
        <f>B46*D46/1000</f>
        <v>3</v>
      </c>
      <c r="F46" s="4"/>
      <c r="G46" s="4"/>
      <c r="H46" s="4"/>
      <c r="I46" s="4"/>
      <c r="J46" s="4"/>
      <c r="K46" s="4"/>
      <c r="L46" s="4"/>
      <c r="M46" s="4"/>
    </row>
    <row r="47" spans="2:13" ht="15">
      <c r="B47" s="29">
        <v>3</v>
      </c>
      <c r="C47" s="25" t="s">
        <v>19</v>
      </c>
      <c r="D47" s="25">
        <v>950</v>
      </c>
      <c r="E47" s="30">
        <f>B47*D47/1000</f>
        <v>2.85</v>
      </c>
      <c r="F47" s="4"/>
      <c r="G47" s="4"/>
      <c r="H47" s="4"/>
      <c r="I47" s="4"/>
      <c r="J47" s="4"/>
      <c r="K47" s="4"/>
      <c r="L47" s="4"/>
      <c r="M47" s="4"/>
    </row>
    <row r="48" spans="2:13" ht="15">
      <c r="B48" s="29">
        <v>2</v>
      </c>
      <c r="C48" s="25" t="s">
        <v>20</v>
      </c>
      <c r="D48" s="25">
        <v>1500</v>
      </c>
      <c r="E48" s="30">
        <f>B48*D48/1000</f>
        <v>3</v>
      </c>
      <c r="F48" s="4"/>
      <c r="G48" s="4"/>
      <c r="H48" s="4"/>
      <c r="I48" s="4"/>
      <c r="J48" s="4"/>
      <c r="K48" s="4"/>
      <c r="L48" s="4"/>
      <c r="M48" s="4"/>
    </row>
    <row r="49" spans="2:13" ht="15.75">
      <c r="B49" s="4"/>
      <c r="C49" s="4"/>
      <c r="D49" s="4"/>
      <c r="E49" s="10">
        <f>SUM(E45:E48)</f>
        <v>22.85</v>
      </c>
      <c r="F49" s="4"/>
      <c r="G49" s="4"/>
      <c r="H49" s="4"/>
      <c r="I49" s="4"/>
      <c r="J49" s="4"/>
      <c r="K49" s="4"/>
      <c r="L49" s="4"/>
      <c r="M49" s="4"/>
    </row>
  </sheetData>
  <sheetProtection/>
  <printOptions/>
  <pageMargins left="0.75" right="0.75" top="1" bottom="1" header="0.5" footer="0.5"/>
  <pageSetup fitToHeight="0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A1:C8"/>
    </sheetView>
  </sheetViews>
  <sheetFormatPr defaultColWidth="9.140625" defaultRowHeight="12.75"/>
  <cols>
    <col min="1" max="1" width="34.00390625" style="0" customWidth="1"/>
    <col min="2" max="2" width="25.140625" style="0" customWidth="1"/>
    <col min="3" max="3" width="26.00390625" style="0" customWidth="1"/>
  </cols>
  <sheetData>
    <row r="3" ht="18.75" customHeight="1"/>
    <row r="4" ht="20.25" customHeight="1"/>
    <row r="5" ht="17.2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Lycoming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rmorehart</dc:creator>
  <cp:keywords/>
  <dc:description/>
  <cp:lastModifiedBy>pcuser</cp:lastModifiedBy>
  <cp:lastPrinted>2018-09-18T19:33:51Z</cp:lastPrinted>
  <dcterms:created xsi:type="dcterms:W3CDTF">2011-08-29T15:05:53Z</dcterms:created>
  <dcterms:modified xsi:type="dcterms:W3CDTF">2019-03-15T14:51:18Z</dcterms:modified>
  <cp:category/>
  <cp:version/>
  <cp:contentType/>
  <cp:contentStatus/>
</cp:coreProperties>
</file>