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<sst xmlns="http://schemas.openxmlformats.org/spreadsheetml/2006/main" count="1889" uniqueCount="880">
  <si>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</si>
  <si>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</si>
  <si>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</si>
  <si>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</si>
  <si>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</si>
  <si>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</si>
  <si>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</si>
  <si>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</si>
  <si>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</si>
  <si>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</si>
  <si>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</si>
  <si>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</si>
  <si>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</si>
  <si>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</si>
  <si>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</si>
  <si>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</si>
  <si>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</si>
  <si>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</si>
  <si>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</si>
  <si>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</si>
  <si>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</si>
  <si>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</si>
  <si>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</si>
  <si>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</si>
  <si>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</si>
  <si>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</si>
  <si>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</si>
  <si>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</si>
  <si>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</si>
  <si>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</si>
  <si>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</si>
  <si>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</si>
  <si>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</si>
  <si>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</si>
  <si>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</si>
  <si>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</si>
  <si>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</si>
  <si>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</si>
  <si>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</si>
  <si>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</si>
  <si>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</si>
  <si>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</si>
  <si>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</si>
  <si>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</si>
  <si>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</si>
  <si>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</si>
  <si>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</si>
  <si>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</si>
  <si>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</si>
  <si>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</si>
  <si>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</si>
  <si>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</si>
  <si>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</si>
  <si>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</si>
  <si>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</si>
  <si>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</si>
  <si>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</si>
  <si>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</si>
  <si>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</si>
  <si>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</si>
  <si>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</si>
  <si>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</si>
  <si>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</si>
  <si>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</si>
  <si>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</si>
  <si>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</si>
  <si>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</si>
  <si>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</si>
  <si>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</si>
  <si>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</si>
  <si>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</si>
  <si>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</si>
  <si>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</si>
  <si>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</si>
  <si>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</si>
  <si>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</si>
  <si>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</si>
  <si>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</si>
  <si>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</si>
  <si>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</si>
  <si>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</si>
  <si>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</si>
  <si>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</si>
  <si>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</si>
  <si>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</si>
  <si>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</si>
  <si>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</si>
  <si>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</si>
  <si>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</si>
  <si>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</si>
  <si>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</si>
  <si>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</si>
  <si>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</si>
  <si>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</si>
  <si>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</si>
  <si>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</si>
  <si>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</si>
  <si>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</si>
  <si>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</si>
  <si>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</si>
  <si>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</si>
  <si>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</si>
  <si>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</si>
  <si>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</si>
  <si>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</si>
  <si>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</si>
  <si>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</si>
  <si>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</si>
  <si>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</si>
  <si>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</si>
  <si>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</si>
  <si>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</si>
  <si>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</si>
  <si>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</si>
  <si>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</si>
  <si>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</si>
  <si>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</si>
  <si>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</si>
  <si>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</si>
  <si>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</si>
  <si>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</si>
  <si>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</si>
  <si>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</si>
  <si>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</si>
  <si>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</si>
  <si>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</si>
  <si>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</si>
  <si>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</si>
  <si>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</si>
  <si>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</si>
  <si>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</si>
  <si>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</si>
  <si>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</si>
  <si>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</si>
  <si>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</si>
  <si>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</si>
  <si>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</si>
  <si>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</si>
  <si>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</si>
  <si>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</si>
  <si>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</si>
  <si>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</si>
  <si>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</si>
  <si>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</si>
  <si>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</si>
  <si>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</si>
  <si>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</si>
  <si>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</si>
  <si>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</si>
  <si>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</si>
  <si>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</si>
  <si>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</si>
  <si>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</si>
  <si>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</si>
  <si>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</si>
  <si>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</si>
  <si>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</si>
  <si>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</si>
  <si>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</si>
  <si>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</si>
  <si>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</si>
  <si>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</si>
  <si>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</si>
  <si>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</si>
  <si>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</si>
  <si>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</si>
  <si>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</si>
  <si>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</si>
  <si>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</si>
  <si>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</si>
  <si>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</si>
  <si>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</si>
  <si>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</si>
  <si>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</si>
  <si>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</si>
  <si>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</si>
  <si>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</si>
  <si>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</si>
  <si>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</si>
  <si>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</si>
  <si>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</si>
  <si>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</si>
  <si>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</si>
  <si>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</si>
  <si>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</si>
  <si>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</si>
  <si>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</si>
  <si>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</si>
  <si>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</si>
  <si>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</si>
  <si>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</si>
  <si>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</si>
  <si>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</si>
  <si>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</si>
  <si>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</si>
  <si>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</si>
  <si>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</si>
  <si>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</si>
  <si>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</si>
  <si>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</si>
  <si>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</si>
  <si>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</si>
  <si>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</si>
  <si>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</si>
  <si>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</si>
  <si>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</si>
  <si>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</si>
  <si>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</si>
  <si>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</si>
  <si>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</si>
  <si>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</si>
  <si>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</si>
  <si>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</si>
  <si>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</si>
  <si>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</si>
  <si>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</si>
  <si>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</si>
  <si>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</si>
  <si>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</si>
  <si>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</si>
  <si>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</si>
  <si>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</si>
  <si>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</si>
  <si>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</si>
  <si>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</si>
  <si>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</si>
  <si>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</si>
  <si>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</si>
  <si>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</si>
  <si>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</si>
  <si>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</si>
  <si>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</si>
  <si>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</si>
  <si>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</si>
  <si>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</si>
  <si>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</si>
  <si>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</si>
  <si>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</si>
  <si>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</si>
  <si>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</si>
  <si>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</si>
  <si>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</si>
  <si>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</si>
  <si>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</si>
  <si>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</si>
  <si>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</si>
  <si>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</si>
  <si>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</si>
  <si>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</si>
  <si>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</si>
  <si>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</si>
  <si>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</si>
  <si>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</si>
  <si>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</si>
  <si>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</si>
  <si>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</si>
  <si>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</si>
  <si>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</si>
  <si>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</si>
  <si>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</si>
  <si>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</si>
  <si>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</si>
  <si>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</si>
  <si>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</si>
  <si>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</si>
  <si>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</si>
  <si>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</si>
  <si>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</si>
  <si>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</si>
  <si>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</si>
  <si>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</si>
  <si>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</si>
  <si>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</si>
  <si>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</si>
  <si>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</si>
  <si>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</si>
  <si>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</si>
  <si>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</si>
  <si>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</si>
  <si>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</si>
  <si>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</si>
  <si>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</si>
  <si>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</si>
  <si>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</si>
  <si>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</si>
  <si>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</si>
  <si>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</si>
  <si>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</si>
  <si>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</si>
  <si>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</si>
  <si>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</si>
  <si>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</si>
  <si>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</si>
  <si>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</si>
  <si>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</si>
  <si>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</si>
  <si>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</si>
  <si>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</si>
  <si>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</si>
  <si>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</si>
  <si>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</si>
  <si>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</si>
  <si>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</si>
  <si>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</si>
  <si>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</si>
  <si>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</si>
  <si>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</si>
  <si>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</si>
  <si>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</si>
  <si>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</si>
  <si>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</si>
  <si>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</si>
  <si>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</si>
  <si>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</si>
  <si>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</si>
  <si>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</si>
  <si>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</si>
  <si>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</si>
  <si>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</si>
  <si>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</si>
  <si>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</si>
  <si>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</si>
  <si>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</si>
  <si>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</si>
  <si>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</si>
  <si>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</si>
  <si>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</si>
  <si>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</si>
  <si>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</si>
  <si>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</si>
  <si>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</si>
  <si>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</si>
  <si>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</si>
  <si>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</si>
  <si>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</si>
  <si>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</si>
  <si>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</si>
  <si>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</si>
  <si>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</si>
  <si>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</si>
  <si>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</si>
  <si>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</si>
  <si>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</si>
  <si>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</si>
  <si>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</si>
  <si>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</si>
  <si>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</si>
  <si>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</si>
  <si>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</si>
  <si>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</si>
  <si>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</si>
  <si>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</si>
  <si>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</si>
  <si>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</si>
  <si>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</si>
  <si>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</si>
  <si>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</si>
  <si>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</si>
  <si>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</si>
  <si>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</si>
  <si>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</si>
  <si>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</si>
  <si>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</si>
  <si>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</si>
  <si>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</si>
  <si>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</si>
  <si>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</si>
  <si>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</si>
  <si>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</si>
  <si>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</si>
  <si>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</si>
  <si>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</si>
  <si>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</si>
  <si>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</si>
  <si>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</si>
  <si>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</si>
  <si>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</si>
  <si>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</si>
  <si>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</si>
  <si>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</si>
  <si>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</si>
  <si>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</si>
  <si>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</si>
  <si>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</si>
  <si>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</si>
  <si>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</si>
  <si>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</si>
  <si>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</si>
  <si>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</si>
  <si>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</si>
  <si>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</si>
  <si>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</si>
  <si>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</si>
  <si>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</si>
  <si>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</si>
  <si>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</si>
  <si>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</si>
  <si>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</si>
  <si>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</si>
  <si>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</si>
  <si>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</si>
  <si>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</si>
  <si>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</si>
  <si>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</si>
  <si>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</si>
  <si>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</si>
  <si>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</si>
  <si>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</si>
  <si>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</si>
  <si>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</si>
  <si>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</si>
  <si>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</si>
  <si>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</si>
  <si>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</si>
  <si>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</si>
  <si>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</si>
  <si>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</si>
  <si>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</si>
  <si>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</si>
  <si>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</si>
  <si>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</si>
  <si>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</si>
  <si>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</si>
  <si>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</si>
  <si>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</si>
  <si>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</si>
  <si>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</si>
  <si>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</si>
  <si>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</si>
  <si>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</si>
  <si>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</si>
  <si>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</si>
  <si>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</si>
  <si>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</si>
  <si>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</si>
  <si>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</si>
  <si>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</si>
  <si>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</si>
  <si>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</si>
  <si>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</si>
  <si>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</si>
  <si>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</si>
  <si>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</si>
  <si>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</si>
  <si>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</si>
  <si>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</si>
  <si>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</si>
  <si>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</si>
  <si>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</si>
  <si>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</si>
  <si>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</si>
  <si>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</si>
  <si>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</si>
  <si>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</si>
  <si>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</si>
  <si>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</si>
  <si>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</si>
  <si>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</si>
  <si>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</si>
  <si>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</si>
  <si>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</si>
  <si>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</si>
  <si>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</si>
  <si>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</si>
  <si>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</si>
  <si>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</si>
  <si>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</si>
  <si>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</si>
  <si>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</si>
  <si>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</si>
  <si>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</si>
  <si>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</si>
  <si>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</si>
  <si>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</si>
  <si>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</si>
  <si>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</si>
  <si>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</si>
  <si>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</si>
  <si>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</si>
  <si>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</si>
  <si>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</si>
  <si>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</si>
  <si>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</si>
  <si>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</si>
  <si>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</si>
  <si>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</si>
  <si>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</si>
  <si>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</si>
  <si>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</si>
  <si>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</si>
  <si>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</si>
  <si>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</si>
  <si>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</si>
  <si>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</si>
  <si>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</si>
  <si>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</si>
  <si>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</si>
  <si>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</si>
  <si>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</si>
  <si>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</si>
  <si>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</si>
  <si>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</si>
  <si>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</si>
  <si>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</si>
  <si>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</si>
  <si>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</si>
  <si>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</si>
  <si>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</si>
  <si>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</si>
  <si>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</si>
  <si>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</si>
  <si>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</si>
  <si>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</si>
  <si>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</si>
  <si>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</si>
  <si>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</si>
  <si>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</si>
  <si>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</si>
  <si>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</si>
  <si>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</si>
  <si>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</si>
  <si>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</si>
  <si>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</si>
  <si>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</si>
  <si>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</si>
  <si>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</si>
  <si>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</si>
  <si>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</si>
  <si>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</si>
  <si>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</si>
  <si>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</si>
  <si>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</si>
  <si>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</si>
  <si>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</si>
  <si>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</si>
  <si>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</si>
  <si>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</si>
  <si>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</si>
  <si>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</si>
  <si>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</si>
  <si>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</si>
  <si>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</si>
  <si>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</si>
  <si>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</si>
  <si>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</si>
  <si>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</si>
  <si>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</si>
  <si>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</si>
  <si>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</si>
  <si>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</si>
  <si>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</si>
  <si>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</si>
  <si>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</si>
  <si>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</si>
  <si>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</si>
  <si>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</si>
  <si>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</si>
  <si>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</si>
  <si>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</si>
  <si>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</si>
  <si>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</si>
  <si>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</si>
  <si>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</si>
  <si>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</si>
  <si>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</si>
  <si>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</si>
  <si>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</si>
  <si>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</si>
  <si>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</si>
  <si>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</si>
  <si>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</si>
  <si>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</si>
  <si>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</si>
  <si>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</si>
  <si>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</si>
  <si>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</si>
  <si>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</si>
  <si>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</si>
  <si>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</si>
  <si>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</si>
  <si>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</si>
  <si>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</si>
  <si>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</si>
  <si>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</si>
  <si>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</si>
  <si>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</si>
  <si>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</si>
  <si>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</si>
  <si>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</si>
  <si>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</si>
  <si>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</si>
  <si>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</si>
  <si>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</si>
  <si>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</si>
  <si>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</si>
  <si>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</si>
  <si>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</si>
  <si>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</si>
  <si>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</si>
  <si>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</si>
  <si>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</si>
  <si>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</si>
  <si>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</si>
  <si>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</si>
  <si>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</si>
  <si>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</si>
  <si>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</si>
  <si>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</si>
  <si>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</si>
  <si>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</si>
  <si>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</si>
  <si>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</si>
  <si>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</si>
  <si>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</si>
  <si>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</si>
  <si>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</si>
  <si>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</si>
  <si>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</si>
  <si>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</si>
  <si>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</si>
  <si>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</si>
  <si>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</si>
  <si>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</si>
  <si>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</si>
  <si>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</si>
  <si>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</si>
  <si>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</si>
  <si>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</si>
  <si>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</si>
  <si>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</si>
  <si>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</si>
  <si>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</si>
  <si>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</si>
  <si>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</si>
  <si>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</si>
  <si>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</si>
  <si>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</si>
  <si>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</si>
  <si>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</si>
  <si>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</si>
  <si>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</si>
  <si>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</si>
  <si>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</si>
  <si>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</si>
  <si>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</si>
  <si>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</si>
  <si>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</si>
  <si>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</si>
  <si>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</si>
  <si>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</si>
  <si>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</si>
  <si>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</si>
  <si>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</si>
  <si>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</si>
  <si>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</si>
  <si>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</si>
  <si>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</si>
  <si>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</si>
  <si>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</si>
  <si>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</si>
  <si>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</si>
  <si>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</si>
  <si>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</si>
  <si>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</si>
  <si>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</si>
  <si>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</si>
  <si>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</si>
  <si>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</si>
  <si>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</si>
  <si>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</si>
  <si>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</si>
  <si>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</si>
  <si>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</si>
  <si>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</si>
  <si>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</si>
  <si>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</si>
  <si>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</si>
  <si>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</si>
  <si>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</si>
  <si>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</si>
  <si>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</si>
  <si>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</si>
  <si>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</si>
  <si>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</si>
  <si>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</si>
  <si>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</si>
  <si>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</si>
  <si>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</si>
  <si>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</si>
  <si>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</si>
  <si>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</si>
  <si>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</si>
  <si>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</si>
  <si>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</si>
  <si>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</si>
  <si>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</si>
  <si>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</si>
  <si>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</si>
  <si>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</si>
  <si>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</si>
  <si>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</si>
  <si>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</si>
  <si>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</si>
  <si>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</si>
  <si>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</si>
  <si>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</si>
  <si>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</si>
  <si>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</si>
  <si>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</si>
  <si>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</si>
  <si>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</si>
  <si>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</si>
  <si>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</si>
  <si>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</si>
  <si>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</si>
  <si>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</si>
  <si>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</si>
  <si>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</si>
  <si>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</si>
  <si>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</si>
  <si>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</si>
  <si>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</si>
  <si>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</si>
  <si>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</si>
  <si>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</si>
  <si>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</si>
  <si>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</si>
  <si>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</si>
  <si>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</si>
  <si>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</si>
  <si>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</si>
  <si>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</si>
  <si>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</si>
  <si>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</si>
  <si>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</si>
  <si>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</si>
  <si>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</si>
  <si>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</si>
  <si>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</si>
  <si>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</si>
  <si>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</si>
  <si>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</si>
  <si>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</si>
  <si>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</si>
  <si>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</si>
  <si>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</si>
  <si>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</si>
  <si>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</si>
  <si>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</si>
  <si>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</si>
  <si>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</si>
  <si>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</si>
  <si>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</si>
  <si>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</si>
  <si>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</si>
  <si>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</si>
  <si>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</si>
  <si>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</si>
  <si>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</si>
  <si>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</si>
  <si>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</si>
  <si>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</si>
  <si>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</si>
  <si>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</si>
  <si>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</si>
  <si>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</si>
  <si>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</si>
  <si>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</si>
  <si>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</si>
  <si>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</si>
  <si>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</si>
  <si>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</si>
  <si>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</si>
  <si>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</si>
  <si>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</si>
  <si>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</si>
  <si>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</si>
  <si>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</si>
  <si>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</si>
  <si>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</si>
  <si>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</si>
  <si>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</si>
  <si>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</si>
  <si>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</si>
  <si>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</si>
  <si>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</si>
  <si>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</si>
  <si>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</si>
  <si>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</si>
  <si>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</si>
  <si>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</si>
  <si>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</si>
  <si>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</si>
  <si>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</si>
  <si>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</si>
  <si>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</si>
  <si>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</si>
  <si>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</si>
  <si>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</si>
  <si>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</si>
  <si>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</si>
  <si>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</si>
  <si>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</si>
  <si>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</si>
  <si>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</si>
  <si>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</si>
  <si>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</si>
  <si>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</si>
  <si>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</si>
  <si>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</si>
  <si>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</si>
  <si>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</si>
  <si>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</si>
  <si>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</si>
  <si>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</si>
  <si>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</si>
  <si>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</si>
  <si>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</si>
  <si>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</si>
  <si>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</si>
  <si>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</si>
  <si>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</si>
  <si>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</si>
  <si>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</si>
  <si>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</si>
  <si>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</si>
  <si>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</si>
  <si>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</si>
  <si>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</si>
  <si>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</si>
  <si>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</si>
  <si>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</si>
  <si>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</si>
  <si>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</si>
  <si>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</si>
  <si>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</si>
  <si>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</si>
  <si>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</si>
  <si>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</si>
  <si>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</si>
  <si>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</si>
  <si>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</si>
  <si>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</si>
  <si>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</si>
  <si>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</si>
  <si>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</si>
  <si>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</si>
  <si>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</si>
  <si>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</si>
  <si>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</si>
  <si>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</si>
  <si>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</si>
  <si>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</si>
  <si>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</si>
  <si>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</si>
  <si>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</si>
  <si>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</si>
  <si>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</si>
  <si>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</si>
  <si>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</si>
  <si>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</si>
  <si>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</si>
  <si>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</si>
  <si>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</si>
  <si>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</si>
  <si>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</si>
  <si>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</si>
  <si>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</si>
  <si>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</si>
  <si>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</si>
  <si>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</si>
  <si>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</si>
  <si>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</si>
  <si>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</si>
  <si>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</si>
  <si>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</si>
  <si>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</si>
  <si>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</si>
  <si>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</si>
  <si>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3820 F 3 &amp;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</si>
</sst>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10" sqref="K1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9" t="s">
        <v>331</v>
      </c>
      <c r="B3" s="439"/>
      <c r="C3" s="439"/>
      <c r="D3" s="439"/>
      <c r="E3" s="439"/>
      <c r="F3" s="439"/>
      <c r="G3" s="439"/>
      <c r="H3" s="439"/>
      <c r="I3" s="439"/>
      <c r="J3" s="439"/>
      <c r="K3" s="439"/>
      <c r="L3" s="439"/>
      <c r="M3" s="439"/>
    </row>
    <row r="4" spans="1:13" ht="35.25" customHeight="1">
      <c r="A4" s="452" t="s">
        <v>641</v>
      </c>
      <c r="B4" s="452"/>
      <c r="C4" s="452"/>
      <c r="D4" s="452"/>
      <c r="E4" s="452"/>
      <c r="F4" s="452"/>
      <c r="G4" s="452"/>
      <c r="H4" s="452"/>
      <c r="I4" s="452"/>
      <c r="J4" s="452"/>
      <c r="K4" s="452"/>
      <c r="L4" s="452"/>
      <c r="M4" s="452"/>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2">
        <v>42962</v>
      </c>
      <c r="G6" s="473"/>
      <c r="H6" s="473"/>
      <c r="I6" s="474"/>
      <c r="J6" s="316"/>
      <c r="K6" s="316"/>
      <c r="L6" s="316"/>
      <c r="M6" s="316"/>
    </row>
    <row r="7" spans="1:13" ht="12.75" customHeight="1">
      <c r="A7" s="316"/>
      <c r="B7" s="316"/>
      <c r="C7" s="316"/>
      <c r="D7" s="316" t="s">
        <v>550</v>
      </c>
      <c r="E7" s="316"/>
      <c r="F7" s="483" t="s">
        <v>879</v>
      </c>
      <c r="G7" s="484"/>
      <c r="H7" s="484"/>
      <c r="I7" s="484"/>
      <c r="J7" s="461"/>
      <c r="K7" s="46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5" t="s">
        <v>661</v>
      </c>
      <c r="G10" s="476"/>
      <c r="H10" s="476"/>
      <c r="I10" s="477"/>
      <c r="J10" s="26"/>
      <c r="K10" s="26"/>
      <c r="L10" s="26"/>
      <c r="M10" s="26"/>
    </row>
    <row r="11" spans="1:13" ht="12.75">
      <c r="A11" s="39"/>
      <c r="B11" s="26"/>
      <c r="C11" s="26"/>
      <c r="D11" s="26" t="s">
        <v>372</v>
      </c>
      <c r="E11" s="26"/>
      <c r="F11" s="478" t="s">
        <v>662</v>
      </c>
      <c r="G11" s="478"/>
      <c r="H11" s="478"/>
      <c r="I11" s="478"/>
      <c r="J11" s="479"/>
      <c r="K11" s="479"/>
      <c r="L11" s="26"/>
      <c r="M11" s="26"/>
    </row>
    <row r="12" spans="1:13" ht="12.75">
      <c r="A12" s="39"/>
      <c r="B12" s="26"/>
      <c r="C12" s="26"/>
      <c r="D12" s="26" t="s">
        <v>373</v>
      </c>
      <c r="E12" s="26"/>
      <c r="F12" s="480" t="s">
        <v>663</v>
      </c>
      <c r="G12" s="481"/>
      <c r="H12" s="481"/>
      <c r="I12" s="482"/>
      <c r="J12" s="156"/>
      <c r="K12" s="156"/>
      <c r="L12" s="26"/>
      <c r="M12" s="26"/>
    </row>
    <row r="13" spans="1:13" ht="12.75">
      <c r="A13" s="39"/>
      <c r="B13" s="26"/>
      <c r="C13" s="26"/>
      <c r="D13" s="26" t="s">
        <v>530</v>
      </c>
      <c r="E13" s="26"/>
      <c r="F13" s="489" t="s">
        <v>664</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37" t="s">
        <v>448</v>
      </c>
      <c r="C19" s="437"/>
      <c r="D19" s="437"/>
      <c r="E19" s="437"/>
      <c r="F19" s="437"/>
      <c r="G19" s="437"/>
      <c r="H19" s="437"/>
      <c r="I19" s="437"/>
      <c r="J19" s="437"/>
      <c r="K19" s="437"/>
      <c r="L19" s="490"/>
      <c r="M19" s="26"/>
    </row>
    <row r="20" spans="1:13" ht="12.75">
      <c r="A20" s="39"/>
      <c r="B20" s="437"/>
      <c r="C20" s="437"/>
      <c r="D20" s="437"/>
      <c r="E20" s="437"/>
      <c r="F20" s="437"/>
      <c r="G20" s="437"/>
      <c r="H20" s="437"/>
      <c r="I20" s="437"/>
      <c r="J20" s="437"/>
      <c r="K20" s="437"/>
      <c r="L20" s="490"/>
      <c r="M20" s="26"/>
    </row>
    <row r="21" spans="1:13" ht="12.75">
      <c r="A21" s="39"/>
      <c r="B21" s="458"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8"/>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5" t="s">
        <v>878</v>
      </c>
      <c r="C26" s="486"/>
      <c r="D26" s="486"/>
      <c r="E26" s="486"/>
      <c r="F26" s="486"/>
      <c r="G26" s="486"/>
      <c r="H26" s="486"/>
      <c r="I26" s="486"/>
      <c r="J26" s="486"/>
      <c r="K26" s="461"/>
      <c r="L26" s="46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60"/>
      <c r="G28" s="470"/>
      <c r="H28" s="470"/>
      <c r="I28" s="471"/>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8" t="s">
        <v>316</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8" t="s">
        <v>334</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340</v>
      </c>
      <c r="B37" s="98"/>
      <c r="C37" s="26"/>
      <c r="D37" s="26"/>
      <c r="E37" s="26"/>
      <c r="F37" s="26"/>
      <c r="G37" s="26"/>
      <c r="H37" s="26"/>
      <c r="I37" s="26"/>
      <c r="J37" s="26"/>
      <c r="K37" s="26"/>
      <c r="L37" s="26"/>
      <c r="M37" s="26"/>
    </row>
    <row r="38" spans="1:13" ht="14.25">
      <c r="A38" s="136" t="s">
        <v>346</v>
      </c>
      <c r="B38" s="466" t="s">
        <v>854</v>
      </c>
      <c r="C38" s="466"/>
      <c r="D38" s="466"/>
      <c r="E38" s="466"/>
      <c r="F38" s="26"/>
      <c r="G38" s="449" t="s">
        <v>77</v>
      </c>
      <c r="H38" s="450"/>
      <c r="I38" s="450"/>
      <c r="J38" s="450"/>
      <c r="K38" s="450"/>
      <c r="L38" s="451"/>
      <c r="M38" s="26"/>
    </row>
    <row r="39" spans="1:13" ht="12.75">
      <c r="A39" s="136" t="s">
        <v>347</v>
      </c>
      <c r="B39" s="466" t="s">
        <v>375</v>
      </c>
      <c r="C39" s="466"/>
      <c r="D39" s="466"/>
      <c r="E39" s="466"/>
      <c r="F39" s="26"/>
      <c r="G39" s="154">
        <v>4.2</v>
      </c>
      <c r="H39" s="42"/>
      <c r="I39" s="42"/>
      <c r="J39" s="42"/>
      <c r="K39" s="46"/>
      <c r="L39" s="46"/>
      <c r="M39" s="26"/>
    </row>
    <row r="40" spans="1:13" ht="12.75">
      <c r="A40" s="136" t="s">
        <v>348</v>
      </c>
      <c r="B40" s="466" t="s">
        <v>342</v>
      </c>
      <c r="C40" s="466"/>
      <c r="D40" s="466"/>
      <c r="E40" s="466"/>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60" t="s">
        <v>314</v>
      </c>
      <c r="H41" s="461"/>
      <c r="I41" s="461"/>
      <c r="J41" s="461"/>
      <c r="K41" s="461"/>
      <c r="L41" s="462"/>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8" t="s">
        <v>586</v>
      </c>
      <c r="B46" s="440"/>
      <c r="C46" s="440"/>
      <c r="D46" s="440"/>
      <c r="E46" s="440"/>
      <c r="F46" s="440"/>
      <c r="G46" s="440"/>
      <c r="H46" s="440"/>
      <c r="I46" s="440"/>
      <c r="J46" s="440"/>
      <c r="K46" s="440"/>
      <c r="L46" s="440"/>
      <c r="M46" s="440"/>
    </row>
    <row r="47" spans="1:13" ht="17.25">
      <c r="A47" s="98" t="s">
        <v>855</v>
      </c>
      <c r="B47" s="26"/>
      <c r="C47" s="26"/>
      <c r="D47" s="26"/>
      <c r="E47" s="26"/>
      <c r="F47" s="469"/>
      <c r="G47" s="469"/>
      <c r="H47" s="469"/>
      <c r="I47" s="40"/>
      <c r="J47" s="469"/>
      <c r="K47" s="469"/>
      <c r="L47" s="469"/>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60"/>
      <c r="G54" s="461"/>
      <c r="H54" s="461"/>
      <c r="I54" s="188"/>
      <c r="J54" s="460"/>
      <c r="K54" s="470"/>
      <c r="L54" s="471"/>
      <c r="M54" s="26"/>
    </row>
    <row r="55" spans="1:13" ht="12.75">
      <c r="A55" s="136" t="s">
        <v>347</v>
      </c>
      <c r="B55" s="41" t="s">
        <v>341</v>
      </c>
      <c r="C55" s="26"/>
      <c r="D55" s="26"/>
      <c r="E55" s="26"/>
      <c r="F55" s="449"/>
      <c r="G55" s="450"/>
      <c r="H55" s="450"/>
      <c r="I55" s="187"/>
      <c r="J55" s="449"/>
      <c r="K55" s="450"/>
      <c r="L55" s="451"/>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60"/>
      <c r="G59" s="461"/>
      <c r="H59" s="461"/>
      <c r="I59" s="187"/>
      <c r="J59" s="460"/>
      <c r="K59" s="461"/>
      <c r="L59" s="46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60"/>
      <c r="G64" s="461"/>
      <c r="H64" s="461"/>
      <c r="I64" s="188"/>
      <c r="J64" s="460"/>
      <c r="K64" s="470"/>
      <c r="L64" s="471"/>
      <c r="M64" s="26"/>
    </row>
    <row r="65" spans="1:13" ht="12.75">
      <c r="A65" s="26"/>
      <c r="B65" s="40"/>
      <c r="C65" s="41" t="s">
        <v>341</v>
      </c>
      <c r="D65" s="26"/>
      <c r="E65" s="26"/>
      <c r="F65" s="449"/>
      <c r="G65" s="450"/>
      <c r="H65" s="450"/>
      <c r="I65" s="187"/>
      <c r="J65" s="449"/>
      <c r="K65" s="450"/>
      <c r="L65" s="451"/>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0"/>
      <c r="G69" s="461"/>
      <c r="H69" s="461"/>
      <c r="I69" s="187"/>
      <c r="J69" s="460"/>
      <c r="K69" s="461"/>
      <c r="L69" s="46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60"/>
      <c r="G75" s="461"/>
      <c r="H75" s="461"/>
      <c r="I75" s="188"/>
      <c r="J75" s="460"/>
      <c r="K75" s="470"/>
      <c r="L75" s="471"/>
      <c r="M75" s="26"/>
    </row>
    <row r="76" spans="1:13" ht="12.75">
      <c r="A76" s="26"/>
      <c r="B76" s="40"/>
      <c r="C76" s="41" t="s">
        <v>341</v>
      </c>
      <c r="D76" s="26"/>
      <c r="E76" s="26"/>
      <c r="F76" s="449"/>
      <c r="G76" s="450"/>
      <c r="H76" s="450"/>
      <c r="I76" s="187"/>
      <c r="J76" s="449"/>
      <c r="K76" s="450"/>
      <c r="L76" s="451"/>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0"/>
      <c r="G80" s="461"/>
      <c r="H80" s="461"/>
      <c r="I80" s="187"/>
      <c r="J80" s="460"/>
      <c r="K80" s="461"/>
      <c r="L80" s="46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8"/>
      <c r="E93" s="442"/>
      <c r="F93" s="442"/>
      <c r="G93" s="442"/>
      <c r="H93" s="442"/>
      <c r="I93" s="442"/>
      <c r="J93" s="442"/>
      <c r="K93" s="442"/>
      <c r="L93" s="443"/>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60" t="s">
        <v>727</v>
      </c>
      <c r="G100" s="470"/>
      <c r="H100" s="470"/>
      <c r="I100" s="470"/>
      <c r="J100" s="471"/>
      <c r="K100" s="213"/>
      <c r="L100" s="26"/>
      <c r="M100" s="26"/>
    </row>
    <row r="101" spans="1:13" ht="12.75">
      <c r="A101" s="136" t="s">
        <v>347</v>
      </c>
      <c r="B101" s="40" t="s">
        <v>344</v>
      </c>
      <c r="C101" s="26"/>
      <c r="D101" s="26"/>
      <c r="E101" s="26"/>
      <c r="F101" s="464" t="s">
        <v>81</v>
      </c>
      <c r="G101" s="467"/>
      <c r="H101" s="467"/>
      <c r="I101" s="468"/>
      <c r="J101" s="26"/>
      <c r="K101" s="26"/>
      <c r="L101" s="26"/>
      <c r="M101" s="26"/>
    </row>
    <row r="102" spans="1:13" ht="12.75">
      <c r="A102" s="136"/>
      <c r="B102" s="40"/>
      <c r="C102" s="26" t="s">
        <v>561</v>
      </c>
      <c r="D102" s="26"/>
      <c r="E102" s="26"/>
      <c r="F102" s="464" t="s">
        <v>181</v>
      </c>
      <c r="G102" s="461"/>
      <c r="H102" s="461"/>
      <c r="I102" s="46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8" t="s">
        <v>329</v>
      </c>
      <c r="B109" s="465"/>
      <c r="C109" s="465"/>
      <c r="D109" s="465"/>
      <c r="E109" s="465"/>
      <c r="F109" s="465"/>
      <c r="G109" s="465"/>
      <c r="H109" s="465"/>
      <c r="I109" s="465"/>
      <c r="J109" s="465"/>
      <c r="K109" s="465"/>
      <c r="L109" s="465"/>
      <c r="M109" s="465"/>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43.140790856322866</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8" t="s">
        <v>330</v>
      </c>
      <c r="C137" s="439"/>
      <c r="D137" s="439"/>
      <c r="E137" s="439"/>
      <c r="F137" s="439"/>
      <c r="G137" s="439"/>
      <c r="H137" s="439"/>
      <c r="I137" s="439"/>
      <c r="J137" s="439"/>
      <c r="K137" s="439"/>
      <c r="L137" s="439"/>
      <c r="M137" s="439"/>
    </row>
    <row r="138" spans="1:13" ht="12.75">
      <c r="A138" s="26"/>
      <c r="B138" s="439"/>
      <c r="C138" s="439"/>
      <c r="D138" s="439"/>
      <c r="E138" s="439"/>
      <c r="F138" s="439"/>
      <c r="G138" s="439"/>
      <c r="H138" s="439"/>
      <c r="I138" s="439"/>
      <c r="J138" s="439"/>
      <c r="K138" s="439"/>
      <c r="L138" s="439"/>
      <c r="M138" s="439"/>
    </row>
    <row r="139" spans="1:13" ht="12.75" customHeight="1">
      <c r="A139" s="26"/>
      <c r="B139" s="457" t="s">
        <v>323</v>
      </c>
      <c r="C139" s="457"/>
      <c r="D139" s="457"/>
      <c r="E139" s="457"/>
      <c r="F139" s="457"/>
      <c r="G139" s="457"/>
      <c r="H139" s="457"/>
      <c r="I139" s="457"/>
      <c r="J139" s="457"/>
      <c r="K139" s="457"/>
      <c r="L139" s="457"/>
      <c r="M139" s="457"/>
    </row>
    <row r="140" spans="1:13" ht="12.75">
      <c r="A140" s="26"/>
      <c r="B140" s="440"/>
      <c r="C140" s="440"/>
      <c r="D140" s="440"/>
      <c r="E140" s="440"/>
      <c r="F140" s="440"/>
      <c r="G140" s="440"/>
      <c r="H140" s="440"/>
      <c r="I140" s="440"/>
      <c r="J140" s="440"/>
      <c r="K140" s="440"/>
      <c r="L140" s="440"/>
      <c r="M140" s="440"/>
    </row>
    <row r="141" spans="1:13" ht="12.75" customHeight="1">
      <c r="A141" s="26"/>
      <c r="B141" s="459" t="s">
        <v>328</v>
      </c>
      <c r="C141" s="459"/>
      <c r="D141" s="459"/>
      <c r="E141" s="459"/>
      <c r="F141" s="459"/>
      <c r="G141" s="459"/>
      <c r="H141" s="459"/>
      <c r="I141" s="459"/>
      <c r="J141" s="459"/>
      <c r="K141" s="459"/>
      <c r="L141" s="459"/>
      <c r="M141" s="459"/>
    </row>
    <row r="142" spans="1:13" ht="12.75">
      <c r="A142" s="26"/>
      <c r="B142" s="149" t="s">
        <v>324</v>
      </c>
      <c r="C142" s="26"/>
      <c r="D142" s="26"/>
      <c r="E142" s="26"/>
      <c r="F142" s="42"/>
      <c r="G142" s="40"/>
      <c r="H142" s="40"/>
      <c r="I142" s="40"/>
      <c r="J142" s="26"/>
      <c r="K142" s="26"/>
      <c r="L142" s="26"/>
      <c r="M142" s="26"/>
    </row>
    <row r="143" spans="1:13" ht="24" customHeight="1">
      <c r="A143" s="26"/>
      <c r="B143" s="457" t="s">
        <v>849</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52" t="s">
        <v>644</v>
      </c>
      <c r="B145" s="440"/>
      <c r="C145" s="440"/>
      <c r="D145" s="440"/>
      <c r="E145" s="440"/>
      <c r="F145" s="440"/>
      <c r="G145" s="440"/>
      <c r="H145" s="440"/>
      <c r="I145" s="440"/>
      <c r="J145" s="440"/>
      <c r="K145" s="440"/>
      <c r="L145" s="440"/>
      <c r="M145" s="440"/>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1" t="s">
        <v>835</v>
      </c>
      <c r="G148" s="442"/>
      <c r="H148" s="442"/>
      <c r="I148" s="442"/>
      <c r="J148" s="442"/>
      <c r="K148" s="255"/>
      <c r="L148" s="99"/>
      <c r="M148" s="99"/>
    </row>
    <row r="149" spans="1:13" s="97" customFormat="1" ht="22.5" customHeight="1">
      <c r="A149" s="205"/>
      <c r="B149" s="99"/>
      <c r="C149" s="99"/>
      <c r="D149" s="99"/>
      <c r="E149" s="263" t="s">
        <v>397</v>
      </c>
      <c r="F149" s="441" t="s">
        <v>490</v>
      </c>
      <c r="G149" s="442"/>
      <c r="H149" s="442"/>
      <c r="I149" s="442"/>
      <c r="J149" s="442"/>
      <c r="K149" s="256"/>
      <c r="L149" s="99"/>
      <c r="M149" s="99"/>
    </row>
    <row r="150" spans="1:13" s="97" customFormat="1" ht="22.5" customHeight="1">
      <c r="A150" s="205"/>
      <c r="B150" s="99"/>
      <c r="C150" s="99"/>
      <c r="D150" s="99"/>
      <c r="E150" s="263" t="s">
        <v>397</v>
      </c>
      <c r="F150" s="441"/>
      <c r="G150" s="442"/>
      <c r="H150" s="442"/>
      <c r="I150" s="442"/>
      <c r="J150" s="442"/>
      <c r="K150" s="256"/>
      <c r="L150" s="99"/>
      <c r="M150" s="99"/>
    </row>
    <row r="151" spans="1:13" s="97" customFormat="1" ht="22.5" customHeight="1">
      <c r="A151" s="205"/>
      <c r="B151" s="99"/>
      <c r="C151" s="99"/>
      <c r="D151" s="99"/>
      <c r="E151" s="263" t="s">
        <v>397</v>
      </c>
      <c r="F151" s="441"/>
      <c r="G151" s="442"/>
      <c r="H151" s="442"/>
      <c r="I151" s="442"/>
      <c r="J151" s="442"/>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4.2</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1" t="s">
        <v>562</v>
      </c>
      <c r="G155" s="463"/>
      <c r="H155" s="463"/>
      <c r="I155" s="463"/>
      <c r="J155" s="463"/>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1"/>
      <c r="G157" s="442"/>
      <c r="H157" s="442"/>
      <c r="I157" s="442"/>
      <c r="J157" s="443"/>
      <c r="K157" s="256"/>
      <c r="L157" s="99"/>
      <c r="M157" s="99"/>
    </row>
    <row r="158" spans="1:13" s="97" customFormat="1" ht="22.5" customHeight="1">
      <c r="A158" s="205"/>
      <c r="B158" s="444" t="s">
        <v>397</v>
      </c>
      <c r="C158" s="444"/>
      <c r="D158" s="444"/>
      <c r="E158" s="445"/>
      <c r="F158" s="446"/>
      <c r="G158" s="447"/>
      <c r="H158" s="447"/>
      <c r="I158" s="447"/>
      <c r="J158" s="447"/>
      <c r="K158" s="255"/>
      <c r="L158" s="99"/>
      <c r="M158" s="99"/>
    </row>
    <row r="159" spans="1:13" s="97" customFormat="1" ht="12.75" customHeight="1">
      <c r="A159" s="205"/>
      <c r="B159" s="99"/>
      <c r="C159" s="99"/>
      <c r="D159" s="99"/>
      <c r="E159" s="206"/>
      <c r="F159" s="453"/>
      <c r="G159" s="454"/>
      <c r="H159" s="454"/>
      <c r="I159" s="454"/>
      <c r="J159" s="454"/>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17.472020296810758</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5" t="s">
        <v>538</v>
      </c>
      <c r="C168" s="456"/>
      <c r="D168" s="456"/>
      <c r="E168" s="456"/>
      <c r="F168" s="456"/>
      <c r="G168" s="456"/>
      <c r="H168" s="456"/>
      <c r="I168" s="456"/>
      <c r="J168" s="456"/>
      <c r="K168" s="456"/>
      <c r="L168" s="456"/>
      <c r="M168" s="456"/>
    </row>
    <row r="169" spans="1:13" ht="24" customHeight="1">
      <c r="A169" s="26"/>
      <c r="B169" s="438" t="s">
        <v>725</v>
      </c>
      <c r="C169" s="440"/>
      <c r="D169" s="440"/>
      <c r="E169" s="440"/>
      <c r="F169" s="440"/>
      <c r="G169" s="440"/>
      <c r="H169" s="440"/>
      <c r="I169" s="440"/>
      <c r="J169" s="440"/>
      <c r="K169" s="440"/>
      <c r="L169" s="440"/>
      <c r="M169" s="440"/>
    </row>
    <row r="170" spans="1:13" ht="24" customHeight="1">
      <c r="A170" s="26"/>
      <c r="B170" s="438" t="s">
        <v>721</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48" t="s">
        <v>645</v>
      </c>
      <c r="B172" s="448"/>
      <c r="C172" s="448"/>
      <c r="D172" s="448"/>
      <c r="E172" s="448"/>
      <c r="F172" s="448"/>
      <c r="G172" s="448"/>
      <c r="H172" s="448"/>
      <c r="I172" s="448"/>
      <c r="J172" s="448"/>
      <c r="K172" s="448"/>
      <c r="L172" s="448"/>
      <c r="M172" s="448"/>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17.472020296810758</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16.441171099298924</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16</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14</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8" t="s">
        <v>569</v>
      </c>
      <c r="C183" s="439"/>
      <c r="D183" s="439"/>
      <c r="E183" s="439"/>
      <c r="F183" s="439"/>
      <c r="G183" s="439"/>
      <c r="H183" s="439"/>
      <c r="I183" s="439"/>
      <c r="J183" s="439"/>
      <c r="K183" s="439"/>
      <c r="L183" s="439"/>
      <c r="M183" s="439"/>
    </row>
    <row r="184" spans="1:13" ht="23.25" customHeight="1">
      <c r="A184" s="26"/>
      <c r="B184" s="438" t="s">
        <v>487</v>
      </c>
      <c r="C184" s="439"/>
      <c r="D184" s="439"/>
      <c r="E184" s="439"/>
      <c r="F184" s="439"/>
      <c r="G184" s="439"/>
      <c r="H184" s="439"/>
      <c r="I184" s="439"/>
      <c r="J184" s="439"/>
      <c r="K184" s="439"/>
      <c r="L184" s="439"/>
      <c r="M184" s="439"/>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J54:L54"/>
    <mergeCell ref="A46:M46"/>
    <mergeCell ref="F28:I28"/>
    <mergeCell ref="B42:E42"/>
    <mergeCell ref="F75:H75"/>
    <mergeCell ref="F13:I13"/>
    <mergeCell ref="L19:L20"/>
    <mergeCell ref="B21:D21"/>
    <mergeCell ref="F23:L23"/>
    <mergeCell ref="F22:I22"/>
    <mergeCell ref="F59:H59"/>
    <mergeCell ref="B31:M32"/>
    <mergeCell ref="F69:H69"/>
    <mergeCell ref="F65:H65"/>
    <mergeCell ref="F6:I6"/>
    <mergeCell ref="F10:I10"/>
    <mergeCell ref="F11:K11"/>
    <mergeCell ref="F12:I12"/>
    <mergeCell ref="F7:K7"/>
    <mergeCell ref="J69:L69"/>
    <mergeCell ref="B26:L26"/>
    <mergeCell ref="B33:M35"/>
    <mergeCell ref="B38:E38"/>
    <mergeCell ref="G38:L38"/>
    <mergeCell ref="G41:L41"/>
    <mergeCell ref="B39:E39"/>
    <mergeCell ref="B40:E40"/>
    <mergeCell ref="F76:H76"/>
    <mergeCell ref="F47:H47"/>
    <mergeCell ref="J47:L47"/>
    <mergeCell ref="J65:L65"/>
    <mergeCell ref="J75:L75"/>
    <mergeCell ref="F64:H64"/>
    <mergeCell ref="F149:J149"/>
    <mergeCell ref="J80:L80"/>
    <mergeCell ref="F54:H54"/>
    <mergeCell ref="F55:H55"/>
    <mergeCell ref="J76:L76"/>
    <mergeCell ref="F101:I101"/>
    <mergeCell ref="F100:J100"/>
    <mergeCell ref="F80:H80"/>
    <mergeCell ref="J64:L64"/>
    <mergeCell ref="F155:J155"/>
    <mergeCell ref="F148:J148"/>
    <mergeCell ref="F102:I102"/>
    <mergeCell ref="B139:M140"/>
    <mergeCell ref="A109:M109"/>
    <mergeCell ref="F150:J150"/>
    <mergeCell ref="F151:J151"/>
    <mergeCell ref="A145:M145"/>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 ref="B137:M138"/>
    <mergeCell ref="J55:L5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42962</v>
      </c>
      <c r="G4" s="537"/>
      <c r="H4" s="537"/>
      <c r="I4" s="538"/>
      <c r="J4" s="317"/>
      <c r="K4" s="317"/>
      <c r="L4" s="317"/>
      <c r="M4" s="317"/>
    </row>
    <row r="5" spans="1:13" ht="12.75">
      <c r="A5" s="317"/>
      <c r="B5" s="317"/>
      <c r="C5" s="317"/>
      <c r="D5" s="317" t="s">
        <v>550</v>
      </c>
      <c r="E5" s="317"/>
      <c r="F5" s="539" t="str">
        <f>'CREDIT CALCULATION FORM'!F7:K7</f>
        <v>Snyder T 3820 F 3 &amp; 6</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4.2</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4" t="str">
        <f>'CREDIT CALCULATION FORM'!F102</f>
        <v>Alvira </v>
      </c>
      <c r="G106" s="501"/>
      <c r="H106" s="501"/>
      <c r="I106" s="513"/>
      <c r="J106" s="110"/>
      <c r="K106" s="110"/>
      <c r="L106" s="110"/>
      <c r="M106" s="110"/>
    </row>
    <row r="107" spans="1:13" ht="12.75">
      <c r="A107" s="110"/>
      <c r="B107" s="117"/>
      <c r="C107" s="110" t="s">
        <v>420</v>
      </c>
      <c r="D107" s="110"/>
      <c r="E107" s="110"/>
      <c r="F107" s="218">
        <f>VLOOKUP(F106,'Data Tables'!A133:B245,2,FALSE)</f>
        <v>4</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43.140790856322866</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4.2</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17.472020296810758</v>
      </c>
      <c r="G153" s="120" t="s">
        <v>270</v>
      </c>
      <c r="H153" s="122"/>
      <c r="I153" s="211"/>
      <c r="J153" s="254"/>
      <c r="K153" s="254"/>
      <c r="L153" s="120"/>
      <c r="M153" s="120"/>
    </row>
    <row r="154" spans="1:13" ht="12.75">
      <c r="A154" s="110"/>
      <c r="B154" s="110"/>
      <c r="C154" s="110"/>
      <c r="D154" s="141" t="s">
        <v>520</v>
      </c>
      <c r="E154" s="212"/>
      <c r="F154" s="281">
        <f>IF(F43=0,"0",(F136-F153)/F43)</f>
        <v>6.111612037979073</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17.472020296810758</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17.472020296810758</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16.441171099298924</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16.441171099298924</v>
      </c>
      <c r="G180" s="110" t="s">
        <v>557</v>
      </c>
      <c r="H180" s="110"/>
      <c r="I180" s="110"/>
      <c r="J180" s="110"/>
      <c r="K180" s="110"/>
      <c r="L180" s="110"/>
      <c r="M180" s="110"/>
    </row>
    <row r="181" spans="1:13" ht="13.5" thickBot="1">
      <c r="A181" s="110"/>
      <c r="B181" s="116" t="s">
        <v>533</v>
      </c>
      <c r="C181" s="415"/>
      <c r="D181" s="415"/>
      <c r="E181" s="415"/>
      <c r="F181" s="416">
        <f>ROUND(F180,0)</f>
        <v>16</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14.4</v>
      </c>
      <c r="G184" s="420" t="s">
        <v>557</v>
      </c>
      <c r="H184" s="110"/>
      <c r="I184" s="110"/>
      <c r="J184" s="110"/>
      <c r="K184" s="110"/>
      <c r="L184" s="110"/>
      <c r="M184" s="110"/>
    </row>
    <row r="185" spans="1:13" ht="15.75" thickBot="1">
      <c r="A185" s="110"/>
      <c r="B185" s="112" t="s">
        <v>531</v>
      </c>
      <c r="C185" s="421"/>
      <c r="D185" s="421"/>
      <c r="E185" s="421"/>
      <c r="F185" s="414">
        <f>ROUND(F184,0)</f>
        <v>14</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2017-08-15T19:49:45Z</dcterms:modified>
  <cp:category/>
  <cp:version/>
  <cp:contentType/>
  <cp:contentStatus/>
</cp:coreProperties>
</file>