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keng\Documents\Webdesign\Business\Water\Bureau of Safe Drinking Water\Drinking Water Management\"/>
    </mc:Choice>
  </mc:AlternateContent>
  <xr:revisionPtr revIDLastSave="0" documentId="10_ncr:100000_{0DC61CC3-E503-4251-9D9E-4105E34D83F1}" xr6:coauthVersionLast="31" xr6:coauthVersionMax="31" xr10:uidLastSave="{00000000-0000-0000-0000-000000000000}"/>
  <bookViews>
    <workbookView xWindow="0" yWindow="0" windowWidth="17280" windowHeight="5856" activeTab="1" xr2:uid="{00000000-000D-0000-FFFF-FFFF00000000}"/>
  </bookViews>
  <sheets>
    <sheet name="Instructions" sheetId="10" r:id="rId1"/>
    <sheet name="Blank IDC Form" sheetId="12" r:id="rId2"/>
    <sheet name="IDC Example - PASS" sheetId="11" r:id="rId3"/>
    <sheet name="IDC Example - FAIL" sheetId="13" r:id="rId4"/>
    <sheet name="Dilutions" sheetId="7" r:id="rId5"/>
  </sheets>
  <calcPr calcId="179017"/>
</workbook>
</file>

<file path=xl/calcChain.xml><?xml version="1.0" encoding="utf-8"?>
<calcChain xmlns="http://schemas.openxmlformats.org/spreadsheetml/2006/main">
  <c r="E25" i="12" l="1"/>
  <c r="E26" i="13" l="1"/>
  <c r="E25" i="13"/>
  <c r="E24" i="13"/>
  <c r="E23" i="13"/>
  <c r="E22" i="13"/>
  <c r="E27" i="13" l="1"/>
  <c r="F32" i="13" s="1"/>
  <c r="H35" i="13" s="1"/>
  <c r="E27" i="12"/>
  <c r="F32" i="12" s="1"/>
  <c r="H35" i="12" s="1"/>
  <c r="E26" i="12"/>
  <c r="E24" i="12"/>
  <c r="E23" i="12"/>
  <c r="E22" i="12"/>
  <c r="E26" i="11"/>
  <c r="E25" i="11"/>
  <c r="E24" i="11"/>
  <c r="E23" i="11"/>
  <c r="E22" i="11"/>
  <c r="F42" i="13" l="1"/>
  <c r="F46" i="13" s="1"/>
  <c r="H49" i="13" s="1"/>
  <c r="H61" i="13" s="1"/>
  <c r="F42" i="12"/>
  <c r="F46" i="12" s="1"/>
  <c r="H49" i="12" s="1"/>
  <c r="H61" i="12" s="1"/>
  <c r="E27" i="11"/>
  <c r="F32" i="11" s="1"/>
  <c r="H35" i="11" s="1"/>
  <c r="C22" i="7"/>
  <c r="C9" i="7"/>
  <c r="F42" i="11" l="1"/>
  <c r="F46" i="11" s="1"/>
  <c r="H49" i="11" s="1"/>
  <c r="H61" i="11" s="1"/>
</calcChain>
</file>

<file path=xl/sharedStrings.xml><?xml version="1.0" encoding="utf-8"?>
<sst xmlns="http://schemas.openxmlformats.org/spreadsheetml/2006/main" count="252" uniqueCount="115">
  <si>
    <t>mL</t>
  </si>
  <si>
    <t>mg/L</t>
  </si>
  <si>
    <t>System Name:</t>
  </si>
  <si>
    <t>Relative Standard Deviation =</t>
  </si>
  <si>
    <t>Hach</t>
  </si>
  <si>
    <t>PWSID:</t>
  </si>
  <si>
    <t>Date:</t>
  </si>
  <si>
    <t>Analysis Method:</t>
  </si>
  <si>
    <t>ANALYST INITIAL DEMONSTRATION OF CAPABILITY</t>
  </si>
  <si>
    <t>I. General Information</t>
  </si>
  <si>
    <t>II. Independent Reference Sample Analyses</t>
  </si>
  <si>
    <t>Independent Reference Sample Concentration (A):</t>
  </si>
  <si>
    <t>Measured Concentration (mg/L)</t>
  </si>
  <si>
    <r>
      <t xml:space="preserve">Corrected Concentration (B)
</t>
    </r>
    <r>
      <rPr>
        <b/>
        <sz val="10"/>
        <color theme="1"/>
        <rFont val="Calibri"/>
        <family val="2"/>
        <scheme val="minor"/>
      </rPr>
      <t xml:space="preserve">Measured Conc. - Method Blank </t>
    </r>
    <r>
      <rPr>
        <b/>
        <sz val="11"/>
        <color theme="1"/>
        <rFont val="Calibri"/>
        <family val="2"/>
        <scheme val="minor"/>
      </rPr>
      <t>(mg/L)</t>
    </r>
  </si>
  <si>
    <t xml:space="preserve">SAMPLE </t>
  </si>
  <si>
    <t>Average of Corrected Concentrations (C):</t>
  </si>
  <si>
    <t>III. Initial Demonstration of Accuracy</t>
  </si>
  <si>
    <t xml:space="preserve">Percent Difference  = </t>
  </si>
  <si>
    <t>%</t>
  </si>
  <si>
    <t>Standard Deviation =</t>
  </si>
  <si>
    <r>
      <t>√(Average of (B-C)</t>
    </r>
    <r>
      <rPr>
        <vertAlign val="superscript"/>
        <sz val="11"/>
        <color theme="1"/>
        <rFont val="Calibri"/>
        <family val="2"/>
        <scheme val="minor"/>
      </rPr>
      <t>2</t>
    </r>
    <r>
      <rPr>
        <sz val="11"/>
        <color theme="1"/>
        <rFont val="Calibri"/>
        <family val="2"/>
        <scheme val="minor"/>
      </rPr>
      <t>) =</t>
    </r>
  </si>
  <si>
    <t xml:space="preserve">((C - A) / A) x 100% = </t>
  </si>
  <si>
    <t>Standard Deviation (S):</t>
  </si>
  <si>
    <t>IV. Initial Demonstration of Precision</t>
  </si>
  <si>
    <t>Relative Standard Deviation (RSD):</t>
  </si>
  <si>
    <t>(S/C)x100 =</t>
  </si>
  <si>
    <t>Manufacturer:</t>
  </si>
  <si>
    <t>Analyzer</t>
  </si>
  <si>
    <t>Model:</t>
  </si>
  <si>
    <t>Serial</t>
  </si>
  <si>
    <t>Number:</t>
  </si>
  <si>
    <r>
      <t>Analyst Name</t>
    </r>
    <r>
      <rPr>
        <vertAlign val="superscript"/>
        <sz val="11"/>
        <color theme="1"/>
        <rFont val="Calibri"/>
        <family val="2"/>
        <scheme val="minor"/>
      </rPr>
      <t>1</t>
    </r>
    <r>
      <rPr>
        <sz val="11"/>
        <color theme="1"/>
        <rFont val="Calibri"/>
        <family val="2"/>
        <scheme val="minor"/>
      </rPr>
      <t>:</t>
    </r>
  </si>
  <si>
    <t>Each person who conducts chlorine analysis must perform an Initial Demonstration of Capability prior to using the grab sample method for compliance monitoring or to verify the accuracy of on-line chlorine analyzers used for compliance monitoring.</t>
  </si>
  <si>
    <r>
      <t xml:space="preserve">Method Blank </t>
    </r>
    <r>
      <rPr>
        <vertAlign val="superscript"/>
        <sz val="11"/>
        <color theme="1"/>
        <rFont val="Calibri"/>
        <family val="2"/>
        <scheme val="minor"/>
      </rPr>
      <t>2</t>
    </r>
  </si>
  <si>
    <t xml:space="preserve">EPA METHOD 334.0 RECORD OF </t>
  </si>
  <si>
    <t xml:space="preserve">of the independent reference sample concentration (A)? </t>
  </si>
  <si>
    <r>
      <t xml:space="preserve">Is the average concentration of the 5 replicates (C) within </t>
    </r>
    <r>
      <rPr>
        <sz val="11"/>
        <color theme="1"/>
        <rFont val="Calibri"/>
        <family val="2"/>
      </rPr>
      <t xml:space="preserve">±15%   </t>
    </r>
  </si>
  <si>
    <t>Initial Demonstration of Capability:</t>
  </si>
  <si>
    <r>
      <t xml:space="preserve">Method blank  must be </t>
    </r>
    <r>
      <rPr>
        <sz val="10"/>
        <color theme="1"/>
        <rFont val="Calibri"/>
        <family val="2"/>
      </rPr>
      <t>≤</t>
    </r>
    <r>
      <rPr>
        <sz val="10"/>
        <color theme="1"/>
        <rFont val="Calibri"/>
        <family val="2"/>
        <scheme val="minor"/>
      </rPr>
      <t>1/3 the concentration of the lowest standard used to verify the calibration curve.</t>
    </r>
  </si>
  <si>
    <t>PASS/FAIL</t>
  </si>
  <si>
    <t>Expiration Date:</t>
  </si>
  <si>
    <t>Lot Number:</t>
  </si>
  <si>
    <t>Manufacturer's certified concentration of primary standard</t>
  </si>
  <si>
    <t>Calculated volume of primary standard to mix desired volume (V2) of check standard</t>
  </si>
  <si>
    <t>Desired concentration for calibration check standard to prepare</t>
  </si>
  <si>
    <t>Desired volume of prepared check standard (i.e. volume of class A volumetric flask)</t>
  </si>
  <si>
    <t>C2:</t>
  </si>
  <si>
    <t>V2:</t>
  </si>
  <si>
    <t>C1:</t>
  </si>
  <si>
    <t>V1:</t>
  </si>
  <si>
    <t>ABC Water Company</t>
  </si>
  <si>
    <t>Sept. 10, 2018</t>
  </si>
  <si>
    <t>Joe Operator</t>
  </si>
  <si>
    <t>DPD</t>
  </si>
  <si>
    <t>123456789XYZ</t>
  </si>
  <si>
    <t>Oct. 2020</t>
  </si>
  <si>
    <t>A9999</t>
  </si>
  <si>
    <t>Use a pipette to measure the calculated V1 volume into a class A volumetric flask that matches the V2 volume</t>
  </si>
  <si>
    <t>and dilute it to the calibration mark.</t>
  </si>
  <si>
    <t>To calculate the exact concentration of a diluted check standard using a known volume of primary standard stock solution,</t>
  </si>
  <si>
    <t>rearrange the above formula and solve for C2:</t>
  </si>
  <si>
    <t>Volume of primary standard stock solution used to prepare diluted check standard</t>
  </si>
  <si>
    <t>Calculated concentration of diluted check standard</t>
  </si>
  <si>
    <r>
      <t>use the dilution equation C</t>
    </r>
    <r>
      <rPr>
        <vertAlign val="subscript"/>
        <sz val="11"/>
        <color theme="1"/>
        <rFont val="Calibri"/>
        <family val="2"/>
        <scheme val="minor"/>
      </rPr>
      <t>1</t>
    </r>
    <r>
      <rPr>
        <sz val="11"/>
        <color theme="1"/>
        <rFont val="Calibri"/>
        <family val="2"/>
        <scheme val="minor"/>
      </rPr>
      <t>V</t>
    </r>
    <r>
      <rPr>
        <vertAlign val="subscript"/>
        <sz val="11"/>
        <color theme="1"/>
        <rFont val="Calibri"/>
        <family val="2"/>
        <scheme val="minor"/>
      </rPr>
      <t>1</t>
    </r>
    <r>
      <rPr>
        <sz val="11"/>
        <color theme="1"/>
        <rFont val="Calibri"/>
        <family val="2"/>
        <scheme val="minor"/>
      </rPr>
      <t xml:space="preserve"> = C</t>
    </r>
    <r>
      <rPr>
        <vertAlign val="subscript"/>
        <sz val="11"/>
        <color theme="1"/>
        <rFont val="Calibri"/>
        <family val="2"/>
        <scheme val="minor"/>
      </rPr>
      <t>2</t>
    </r>
    <r>
      <rPr>
        <sz val="11"/>
        <color theme="1"/>
        <rFont val="Calibri"/>
        <family val="2"/>
        <scheme val="minor"/>
      </rPr>
      <t>V</t>
    </r>
    <r>
      <rPr>
        <vertAlign val="subscript"/>
        <sz val="11"/>
        <color theme="1"/>
        <rFont val="Calibri"/>
        <family val="2"/>
        <scheme val="minor"/>
      </rPr>
      <t>2</t>
    </r>
    <r>
      <rPr>
        <sz val="11"/>
        <color theme="1"/>
        <rFont val="Calibri"/>
        <family val="2"/>
        <scheme val="minor"/>
      </rPr>
      <t>:</t>
    </r>
  </si>
  <si>
    <t xml:space="preserve">To calculate the required volume of certified primary standard stock solution needed to mix the desired volume of check standard, </t>
  </si>
  <si>
    <t>https://www.dep.pa.gov/Business/Water/BureauSafeDrinkingWater/DrinkingWaterMgmt/Pages/Method-334.0.aspx</t>
  </si>
  <si>
    <t>Tutorial 3 in the video series on Method 334.0 contains a demonstration on the calculation and preparation of a diluted standard.</t>
  </si>
  <si>
    <t>There is also a Job Aid on mixing Primary Standards.</t>
  </si>
  <si>
    <t>Primary Standard Manufacturer:</t>
  </si>
  <si>
    <t>Calibration Standard Solution:</t>
  </si>
  <si>
    <t xml:space="preserve">The Department has additional resources for assistance on calculating and preparing diluted check standards on the </t>
  </si>
  <si>
    <t>Method 334.0 website, located at the following link:</t>
  </si>
  <si>
    <t xml:space="preserve">NOTE: If the analyst is not able to pass the IDC, the procedure should be evaluated </t>
  </si>
  <si>
    <t>so the source of error can be determined and addressed. Once any issues have been</t>
  </si>
  <si>
    <t xml:space="preserve">identified, the analyst should repeat the IDC procedure. </t>
  </si>
  <si>
    <t>Note: For details on calculating and preparing a diluted standard, please see the Dilutions tab or job aid.</t>
  </si>
  <si>
    <r>
      <t xml:space="preserve">        Is the Relative Standard Deviation (RSD) </t>
    </r>
    <r>
      <rPr>
        <sz val="11"/>
        <color theme="1"/>
        <rFont val="Calibri"/>
        <family val="2"/>
      </rPr>
      <t>≤</t>
    </r>
    <r>
      <rPr>
        <sz val="11"/>
        <color theme="1"/>
        <rFont val="Calibri"/>
        <family val="2"/>
        <scheme val="minor"/>
      </rPr>
      <t xml:space="preserve">15%? </t>
    </r>
  </si>
  <si>
    <t xml:space="preserve">In order to pass the Initial Demonstraton of Capability: </t>
  </si>
  <si>
    <t>IF THE ANALYST IS NOT ABLE TO PASS THE IDC, HE OR SHE SHOULD NOT CONDUCT</t>
  </si>
  <si>
    <t>COMPLIANCE MEASUREMENTS FOR CHLORINE RESIDUAL!</t>
  </si>
  <si>
    <t xml:space="preserve">     1. Percent Difference must be within ±15% for the Initial Demonstration of Accuracy, and </t>
  </si>
  <si>
    <t xml:space="preserve">     2. Relative Standard Deviation must be ≤15% for the Initial Demonstration of Precision.</t>
  </si>
  <si>
    <t>If the analyst successfully passes the IDC, it is important to print and maintain a copy</t>
  </si>
  <si>
    <t>of this form as documentation.</t>
  </si>
  <si>
    <t>PC II</t>
  </si>
  <si>
    <t>Introduction</t>
  </si>
  <si>
    <t>Blank IDC Form tab</t>
  </si>
  <si>
    <t>Use this tab to record all data for the analyst IDC.</t>
  </si>
  <si>
    <t>The orange shaded cells contain formulas for calculations and should not be edited.</t>
  </si>
  <si>
    <t>Record important information on the primary standard solution used to complete the IDC. Fill in the blue shaded cells with the primary standard manufacturer, lot number, and expiration date.</t>
  </si>
  <si>
    <t>Initial Demonstration of Capability: PASS/FAIL</t>
  </si>
  <si>
    <t>If the analyst successfully passes the IDC, he or she should print a copy of the completed spreadsheet to retain for documentation.</t>
  </si>
  <si>
    <t>This tab contains an example of a completed IDC that the analyst has successfully passed.</t>
  </si>
  <si>
    <t>Dilutions tab</t>
  </si>
  <si>
    <t>IMPORTANT: Only record data in the blue shaded cells.</t>
  </si>
  <si>
    <t>Record the following information in the blue shaded cells: the date the IDC is conducted, system PWSID, system name, analyst name, analysis method, and analyzer manufacturer, model, and serial number. Note that each person who conducts chlorine analysis must perform an Initial Demonstration of Capability prior to using the grab sample method for compliance monitoring or to verify the accuracy of on-line chlorine analyzers used for compliance monitoring.</t>
  </si>
  <si>
    <t>Use this section to record the Independent Reference Sample Concentration (A), which is the concentration of the diluted primary standard prepared prior to analysis. Also use the table in this section to record the measured concentrations of the method blank and the five replicates of primary standard. The corrected concentrations (B) will be calculated by subtracting the method blank from each of the five measured concentrations, and the average of corrected concentrations (C) will be calculated by dividing the sum of the corrected concentrations by five.</t>
  </si>
  <si>
    <r>
      <t xml:space="preserve">In this section, the percent difference will be calculated. Percent difference must be within </t>
    </r>
    <r>
      <rPr>
        <sz val="11"/>
        <color theme="1"/>
        <rFont val="Calibri"/>
        <family val="2"/>
      </rPr>
      <t xml:space="preserve">±15% of the reference sample concentration. If this criterion is met, the calculated percent difference will be displayed in </t>
    </r>
    <r>
      <rPr>
        <b/>
        <sz val="11"/>
        <color rgb="FF008000"/>
        <rFont val="Calibri"/>
        <family val="2"/>
      </rPr>
      <t>green,</t>
    </r>
    <r>
      <rPr>
        <sz val="11"/>
        <color theme="1"/>
        <rFont val="Calibri"/>
        <family val="2"/>
      </rPr>
      <t xml:space="preserve"> and the answer to the question "Is the average concentration of the 5 replicates (C) within ±15% of the independent reference sample concentration (A)?" will be "</t>
    </r>
    <r>
      <rPr>
        <b/>
        <sz val="11"/>
        <color rgb="FF008000"/>
        <rFont val="Calibri"/>
        <family val="2"/>
      </rPr>
      <t>YES</t>
    </r>
    <r>
      <rPr>
        <sz val="11"/>
        <color theme="1"/>
        <rFont val="Calibri"/>
        <family val="2"/>
      </rPr>
      <t xml:space="preserve">", which will also be displayed in </t>
    </r>
    <r>
      <rPr>
        <b/>
        <sz val="11"/>
        <color rgb="FF008000"/>
        <rFont val="Calibri"/>
        <family val="2"/>
      </rPr>
      <t>green</t>
    </r>
    <r>
      <rPr>
        <sz val="11"/>
        <color theme="1"/>
        <rFont val="Calibri"/>
        <family val="2"/>
      </rPr>
      <t xml:space="preserve">. If the criterion is not met, the calculated percent difference will be displayed in </t>
    </r>
    <r>
      <rPr>
        <b/>
        <sz val="11"/>
        <color rgb="FFC00000"/>
        <rFont val="Calibri"/>
        <family val="2"/>
      </rPr>
      <t>red</t>
    </r>
    <r>
      <rPr>
        <sz val="11"/>
        <color theme="1"/>
        <rFont val="Calibri"/>
        <family val="2"/>
      </rPr>
      <t>, and the answer to the question will be "</t>
    </r>
    <r>
      <rPr>
        <b/>
        <sz val="11"/>
        <color rgb="FFC00000"/>
        <rFont val="Calibri"/>
        <family val="2"/>
      </rPr>
      <t>NO</t>
    </r>
    <r>
      <rPr>
        <sz val="11"/>
        <color theme="1"/>
        <rFont val="Calibri"/>
        <family val="2"/>
      </rPr>
      <t xml:space="preserve">" and will also be displayed in </t>
    </r>
    <r>
      <rPr>
        <b/>
        <sz val="11"/>
        <color rgb="FFC00000"/>
        <rFont val="Calibri"/>
        <family val="2"/>
      </rPr>
      <t>red</t>
    </r>
    <r>
      <rPr>
        <sz val="11"/>
        <color theme="1"/>
        <rFont val="Calibri"/>
        <family val="2"/>
      </rPr>
      <t xml:space="preserve">. Note: this section contains no blue shaded cells to fill in, only calculations. </t>
    </r>
  </si>
  <si>
    <r>
      <t>If the criteria for the demonstrations of accuracy and precision are met, "</t>
    </r>
    <r>
      <rPr>
        <b/>
        <sz val="11"/>
        <color rgb="FF008000"/>
        <rFont val="Calibri"/>
        <family val="2"/>
        <scheme val="minor"/>
      </rPr>
      <t>PASS</t>
    </r>
    <r>
      <rPr>
        <sz val="11"/>
        <color theme="1"/>
        <rFont val="Calibri"/>
        <family val="2"/>
        <scheme val="minor"/>
      </rPr>
      <t xml:space="preserve">" will be displayed in  </t>
    </r>
    <r>
      <rPr>
        <b/>
        <sz val="11"/>
        <color rgb="FF008000"/>
        <rFont val="Calibri"/>
        <family val="2"/>
        <scheme val="minor"/>
      </rPr>
      <t>green</t>
    </r>
    <r>
      <rPr>
        <sz val="11"/>
        <color theme="1"/>
        <rFont val="Calibri"/>
        <family val="2"/>
        <scheme val="minor"/>
      </rPr>
      <t>. If the criteria are not met, "</t>
    </r>
    <r>
      <rPr>
        <b/>
        <sz val="11"/>
        <color rgb="FFC00000"/>
        <rFont val="Calibri"/>
        <family val="2"/>
        <scheme val="minor"/>
      </rPr>
      <t>FAIL</t>
    </r>
    <r>
      <rPr>
        <sz val="11"/>
        <color theme="1"/>
        <rFont val="Calibri"/>
        <family val="2"/>
        <scheme val="minor"/>
      </rPr>
      <t xml:space="preserve">" will be displayed in </t>
    </r>
    <r>
      <rPr>
        <b/>
        <sz val="11"/>
        <color rgb="FFC00000"/>
        <rFont val="Calibri"/>
        <family val="2"/>
        <scheme val="minor"/>
      </rPr>
      <t>red</t>
    </r>
    <r>
      <rPr>
        <sz val="11"/>
        <color theme="1"/>
        <rFont val="Calibri"/>
        <family val="2"/>
        <scheme val="minor"/>
      </rPr>
      <t>.</t>
    </r>
  </si>
  <si>
    <r>
      <t xml:space="preserve">In this section, the standard deviation (S) and relative standard deviation (RSD) will be calculated. The relative standard deviation must be </t>
    </r>
    <r>
      <rPr>
        <sz val="11"/>
        <color theme="1"/>
        <rFont val="Calibri"/>
        <family val="2"/>
      </rPr>
      <t xml:space="preserve">≤15%. If this criterion is met, the calculated relative standard deviation will be displayed in </t>
    </r>
    <r>
      <rPr>
        <b/>
        <sz val="11"/>
        <color rgb="FF008000"/>
        <rFont val="Calibri"/>
        <family val="2"/>
      </rPr>
      <t>green</t>
    </r>
    <r>
      <rPr>
        <sz val="11"/>
        <color theme="1"/>
        <rFont val="Calibri"/>
        <family val="2"/>
      </rPr>
      <t xml:space="preserve"> and the answer to the question "Is the Relative Standard Deviation (RSD) ≤15%?" will be "</t>
    </r>
    <r>
      <rPr>
        <b/>
        <sz val="11"/>
        <color rgb="FF008000"/>
        <rFont val="Calibri"/>
        <family val="2"/>
      </rPr>
      <t>YES</t>
    </r>
    <r>
      <rPr>
        <sz val="11"/>
        <color theme="1"/>
        <rFont val="Calibri"/>
        <family val="2"/>
      </rPr>
      <t xml:space="preserve">", which will also be displayed in </t>
    </r>
    <r>
      <rPr>
        <b/>
        <sz val="11"/>
        <color rgb="FF008000"/>
        <rFont val="Calibri"/>
        <family val="2"/>
      </rPr>
      <t>green</t>
    </r>
    <r>
      <rPr>
        <sz val="11"/>
        <color theme="1"/>
        <rFont val="Calibri"/>
        <family val="2"/>
      </rPr>
      <t xml:space="preserve">. If the criterion is not met, the calculated relative standard deviation will be displayed in </t>
    </r>
    <r>
      <rPr>
        <b/>
        <sz val="11"/>
        <color rgb="FFC00000"/>
        <rFont val="Calibri"/>
        <family val="2"/>
      </rPr>
      <t>red</t>
    </r>
    <r>
      <rPr>
        <sz val="11"/>
        <color theme="1"/>
        <rFont val="Calibri"/>
        <family val="2"/>
      </rPr>
      <t>, and the answer to the question will be "</t>
    </r>
    <r>
      <rPr>
        <b/>
        <sz val="11"/>
        <color rgb="FFC00000"/>
        <rFont val="Calibri"/>
        <family val="2"/>
      </rPr>
      <t>NO</t>
    </r>
    <r>
      <rPr>
        <sz val="11"/>
        <color theme="1"/>
        <rFont val="Calibri"/>
        <family val="2"/>
      </rPr>
      <t xml:space="preserve">" and will also be displayed in </t>
    </r>
    <r>
      <rPr>
        <sz val="11"/>
        <color rgb="FFC00000"/>
        <rFont val="Calibri"/>
        <family val="2"/>
      </rPr>
      <t>red</t>
    </r>
    <r>
      <rPr>
        <sz val="11"/>
        <color theme="1"/>
        <rFont val="Calibri"/>
        <family val="2"/>
      </rPr>
      <t xml:space="preserve">. Note: this section contains no blue shaded cells to fill in, only calculations. </t>
    </r>
  </si>
  <si>
    <r>
      <t xml:space="preserve">The analyst IDC assesses the accuracy and precision of the analytical technique. Per Method 334.0, it must be completed by each person who conducts chlorine analysis </t>
    </r>
    <r>
      <rPr>
        <i/>
        <sz val="11"/>
        <color theme="1"/>
        <rFont val="Calibri"/>
        <family val="2"/>
        <scheme val="minor"/>
      </rPr>
      <t>prior to</t>
    </r>
    <r>
      <rPr>
        <sz val="11"/>
        <color theme="1"/>
        <rFont val="Calibri"/>
        <family val="2"/>
        <scheme val="minor"/>
      </rPr>
      <t xml:space="preserve"> using the grab method for compliance monitoring or to verify the accuracy of on-line chlorine analyzers used for compliance monitoring. The IDC consists of three steps: analysis of a method blank to determine the degree of interference by the reagent, analysis of five replicates of a single concentration of a prepared primary standard, and calculations to determine the initial demonstration of accuracy and initial demonstration of precision.</t>
    </r>
  </si>
  <si>
    <r>
      <t xml:space="preserve">This spreadsheet can be used to calculate and document the analyst </t>
    </r>
    <r>
      <rPr>
        <b/>
        <sz val="11"/>
        <color theme="1"/>
        <rFont val="Calibri"/>
        <family val="2"/>
        <scheme val="minor"/>
      </rPr>
      <t>Initial Demonstration of Capability (IDC)</t>
    </r>
    <r>
      <rPr>
        <sz val="11"/>
        <color theme="1"/>
        <rFont val="Calibri"/>
        <family val="2"/>
        <scheme val="minor"/>
      </rPr>
      <t xml:space="preserve"> for the grab sample method for chlorine analysis, required by EPA Method 334.0. It consists of 5 tabs: Instructions, Blank IDC form, IDC example - PASS, IDC Example - FAIL, and Dilutions.</t>
    </r>
  </si>
  <si>
    <t>IDC Example - PASS tab</t>
  </si>
  <si>
    <r>
      <t xml:space="preserve">It is important to note that if the analyst does not pass the IDC attempt, the procedure should be evaluated so the source of error can be determined and addressed. Once any issues have been identified, the analyst should repeat the IDC procedure. </t>
    </r>
    <r>
      <rPr>
        <b/>
        <sz val="11"/>
        <color rgb="FFFF0000"/>
        <rFont val="Calibri"/>
        <family val="2"/>
        <scheme val="minor"/>
      </rPr>
      <t>If the analyst is not able to pass the IDC, he or she should not conduct compliance measurements for chlorine residual.</t>
    </r>
  </si>
  <si>
    <t>IDC Example - FAIL tab</t>
  </si>
  <si>
    <t>This tab contains an example of a completed IDC that the analyst has NOT passed, because the acceptance criteria have not been met.</t>
  </si>
  <si>
    <t xml:space="preserve">This tab can be used in planning and calculating the diluted primary standard for the IDC. </t>
  </si>
  <si>
    <t>Use the blue shaded cells to input data.</t>
  </si>
  <si>
    <r>
      <rPr>
        <b/>
        <sz val="11"/>
        <color theme="1"/>
        <rFont val="Calibri"/>
        <family val="2"/>
        <scheme val="minor"/>
      </rPr>
      <t>Method Blank</t>
    </r>
    <r>
      <rPr>
        <sz val="11"/>
        <color theme="1"/>
        <rFont val="Calibri"/>
        <family val="2"/>
        <scheme val="minor"/>
      </rPr>
      <t>: For the method blank, the analyst uses reagent grade water (ideally organic-free or chlorine-demand-free water) as the sample, following all steps in the chosen grab sample method to complete the analysis. Any measured chlorine concentration is attributable to interference from the reagent.</t>
    </r>
  </si>
  <si>
    <r>
      <rPr>
        <b/>
        <sz val="11"/>
        <color theme="1"/>
        <rFont val="Calibri"/>
        <family val="2"/>
        <scheme val="minor"/>
      </rPr>
      <t>Five Replicates of Primary Standard</t>
    </r>
    <r>
      <rPr>
        <sz val="11"/>
        <color theme="1"/>
        <rFont val="Calibri"/>
        <family val="2"/>
        <scheme val="minor"/>
      </rPr>
      <t>: The analyst must prepare a diluted primary standard, at a concentration that falls within the range of the selected grab sample method. (See the Dilutions tab of this spreadsheet for more information.) Then, the analyst measures the concentration of five samples of the prepared standard, treating each as a discreet sample.</t>
    </r>
  </si>
  <si>
    <r>
      <rPr>
        <b/>
        <sz val="11"/>
        <color theme="1"/>
        <rFont val="Calibri"/>
        <family val="2"/>
        <scheme val="minor"/>
      </rPr>
      <t>Initial Demonstrations of Accuracy and Precision</t>
    </r>
    <r>
      <rPr>
        <sz val="11"/>
        <color theme="1"/>
        <rFont val="Calibri"/>
        <family val="2"/>
        <scheme val="minor"/>
      </rPr>
      <t xml:space="preserve">: These are completed through a series of calculations. For the initial demonstration of accuracy, the percent difference of the average of the five replicates is calculated. Percent difference must be </t>
    </r>
    <r>
      <rPr>
        <sz val="11"/>
        <color theme="1"/>
        <rFont val="Calibri"/>
        <family val="2"/>
      </rPr>
      <t>±15% of the reference sample concentration. For the initial demonstration of precision, the relative standard deviation of the five replicates is calculated, and must be ≤15%. The Blank IDC Form tab of this spreadsheet is set up to complete these calculations. If both acceptance criteria are met, the analyst has passed the IDC and can begin to use the grab method for compliance measurements.</t>
    </r>
  </si>
  <si>
    <t>Part I. General Information:</t>
  </si>
  <si>
    <t>Part II. Independent Reference Sample Analyses:</t>
  </si>
  <si>
    <t>Part III. Initial Demonstration of Accuracy:</t>
  </si>
  <si>
    <t>Part IV. Initial Demonstration of Precision: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</si>
</sst>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i/>
      <sz val="10"/>
      <color theme="1"/>
      <name val="Calibri"/>
      <family val="2"/>
      <scheme val="minor"/>
    </font>
    <font>
      <b/>
      <sz val="10"/>
      <color theme="1"/>
      <name val="Calibri"/>
      <family val="2"/>
      <scheme val="minor"/>
    </font>
    <font>
      <vertAlign val="superscript"/>
      <sz val="11"/>
      <color theme="1"/>
      <name val="Calibri"/>
      <family val="2"/>
      <scheme val="minor"/>
    </font>
    <font>
      <u/>
      <sz val="11"/>
      <color theme="10"/>
      <name val="Calibri"/>
      <family val="2"/>
      <scheme val="minor"/>
    </font>
    <font>
      <b/>
      <sz val="12"/>
      <color theme="1"/>
      <name val="Calibri"/>
      <family val="2"/>
      <scheme val="minor"/>
    </font>
    <font>
      <sz val="10"/>
      <color theme="1"/>
      <name val="Calibri"/>
      <family val="2"/>
      <scheme val="minor"/>
    </font>
    <font>
      <b/>
      <sz val="15"/>
      <color theme="1"/>
      <name val="Calibri"/>
      <family val="2"/>
      <scheme val="minor"/>
    </font>
    <font>
      <sz val="11"/>
      <color theme="1"/>
      <name val="Calibri"/>
      <family val="2"/>
    </font>
    <font>
      <sz val="10"/>
      <color theme="1"/>
      <name val="Calibri"/>
      <family val="2"/>
    </font>
    <font>
      <b/>
      <sz val="14"/>
      <color theme="1"/>
      <name val="Calibri"/>
      <family val="2"/>
      <scheme val="minor"/>
    </font>
    <font>
      <vertAlign val="subscript"/>
      <sz val="11"/>
      <color theme="1"/>
      <name val="Calibri"/>
      <family val="2"/>
      <scheme val="minor"/>
    </font>
    <font>
      <b/>
      <u/>
      <sz val="14"/>
      <color theme="1"/>
      <name val="Calibri"/>
      <family val="2"/>
      <scheme val="minor"/>
    </font>
    <font>
      <b/>
      <u/>
      <sz val="11"/>
      <color theme="1"/>
      <name val="Calibri"/>
      <family val="2"/>
      <scheme val="minor"/>
    </font>
    <font>
      <b/>
      <sz val="11"/>
      <color rgb="FF008000"/>
      <name val="Calibri"/>
      <family val="2"/>
      <scheme val="minor"/>
    </font>
    <font>
      <i/>
      <sz val="11"/>
      <color theme="1"/>
      <name val="Calibri"/>
      <family val="2"/>
      <scheme val="minor"/>
    </font>
    <font>
      <b/>
      <sz val="11"/>
      <color rgb="FF008000"/>
      <name val="Calibri"/>
      <family val="2"/>
    </font>
    <font>
      <sz val="11"/>
      <color rgb="FFC00000"/>
      <name val="Calibri"/>
      <family val="2"/>
    </font>
    <font>
      <b/>
      <sz val="11"/>
      <color rgb="FFC00000"/>
      <name val="Calibri"/>
      <family val="2"/>
    </font>
    <font>
      <b/>
      <sz val="11"/>
      <color rgb="FFC00000"/>
      <name val="Calibri"/>
      <family val="2"/>
      <scheme val="minor"/>
    </font>
    <font>
      <b/>
      <sz val="11"/>
      <color rgb="FFFF0000"/>
      <name val="Calibri"/>
      <family val="2"/>
      <scheme val="minor"/>
    </font>
    <font>
      <b/>
      <u/>
      <sz val="11"/>
      <color theme="1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34998626667073579"/>
        <bgColor indexed="64"/>
      </patternFill>
    </fill>
    <fill>
      <patternFill patternType="solid">
        <fgColor theme="9"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81">
    <xf numFmtId="0" fontId="0" fillId="0" borderId="0" xfId="0"/>
    <xf numFmtId="0" fontId="0" fillId="0" borderId="0" xfId="0" applyAlignment="1"/>
    <xf numFmtId="0" fontId="0" fillId="0" borderId="0" xfId="0" applyFill="1"/>
    <xf numFmtId="0" fontId="0" fillId="0" borderId="0" xfId="0" applyAlignment="1">
      <alignment wrapText="1"/>
    </xf>
    <xf numFmtId="0" fontId="0" fillId="0" borderId="0" xfId="0" applyAlignment="1">
      <alignment horizontal="center"/>
    </xf>
    <xf numFmtId="0" fontId="4" fillId="0" borderId="0" xfId="0" applyFont="1"/>
    <xf numFmtId="0" fontId="1" fillId="0" borderId="0" xfId="0" applyFont="1"/>
    <xf numFmtId="0" fontId="8" fillId="0" borderId="0" xfId="0" applyFont="1"/>
    <xf numFmtId="0" fontId="0" fillId="0" borderId="0" xfId="0" applyAlignment="1">
      <alignment horizontal="right"/>
    </xf>
    <xf numFmtId="0" fontId="0" fillId="0" borderId="1" xfId="0" applyBorder="1" applyAlignment="1">
      <alignment horizontal="center"/>
    </xf>
    <xf numFmtId="0" fontId="0" fillId="0" borderId="9" xfId="0" applyBorder="1" applyAlignment="1">
      <alignment horizontal="center" wrapText="1"/>
    </xf>
    <xf numFmtId="0" fontId="1" fillId="0" borderId="1" xfId="0" applyFont="1" applyBorder="1" applyAlignment="1">
      <alignment horizontal="center"/>
    </xf>
    <xf numFmtId="0" fontId="6" fillId="0" borderId="0" xfId="0" applyFont="1" applyAlignment="1">
      <alignment horizontal="right"/>
    </xf>
    <xf numFmtId="0" fontId="9" fillId="0" borderId="0" xfId="0" applyFont="1"/>
    <xf numFmtId="0" fontId="6" fillId="0" borderId="0" xfId="0" applyFont="1" applyAlignment="1">
      <alignment horizontal="right" vertical="top"/>
    </xf>
    <xf numFmtId="0" fontId="11" fillId="0" borderId="0" xfId="0" applyFont="1"/>
    <xf numFmtId="0" fontId="13" fillId="4" borderId="11"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0" xfId="0" quotePrefix="1"/>
    <xf numFmtId="0" fontId="0" fillId="0" borderId="0" xfId="0" quotePrefix="1" applyAlignment="1">
      <alignment horizontal="right"/>
    </xf>
    <xf numFmtId="0" fontId="0" fillId="2" borderId="1" xfId="0" applyFill="1" applyBorder="1" applyAlignment="1" applyProtection="1">
      <alignment horizontal="center"/>
      <protection locked="0"/>
    </xf>
    <xf numFmtId="2" fontId="0" fillId="4" borderId="11" xfId="0" applyNumberFormat="1" applyFill="1" applyBorder="1" applyAlignment="1">
      <alignment horizontal="center"/>
    </xf>
    <xf numFmtId="0" fontId="8" fillId="2" borderId="1" xfId="0" applyFont="1" applyFill="1" applyBorder="1" applyAlignment="1">
      <alignment horizontal="center"/>
    </xf>
    <xf numFmtId="0" fontId="0" fillId="4" borderId="11" xfId="0" applyFill="1" applyBorder="1" applyAlignment="1">
      <alignment horizontal="center"/>
    </xf>
    <xf numFmtId="0" fontId="2" fillId="0" borderId="0" xfId="0" applyFont="1" applyFill="1" applyBorder="1" applyAlignment="1">
      <alignment horizontal="center"/>
    </xf>
    <xf numFmtId="0" fontId="1" fillId="0" borderId="0" xfId="0" applyFont="1" applyFill="1" applyBorder="1"/>
    <xf numFmtId="0" fontId="0" fillId="0" borderId="0" xfId="0" applyFill="1" applyBorder="1"/>
    <xf numFmtId="0" fontId="0" fillId="0" borderId="0" xfId="0" applyFill="1" applyBorder="1" applyAlignment="1">
      <alignment horizontal="right"/>
    </xf>
    <xf numFmtId="0" fontId="2" fillId="0" borderId="0" xfId="0" applyFont="1" applyFill="1" applyBorder="1" applyAlignment="1"/>
    <xf numFmtId="0" fontId="13" fillId="0" borderId="0" xfId="0" applyFont="1" applyFill="1" applyBorder="1" applyAlignment="1">
      <alignment vertical="center"/>
    </xf>
    <xf numFmtId="0" fontId="13" fillId="0" borderId="0" xfId="0" applyFont="1"/>
    <xf numFmtId="0" fontId="15" fillId="0" borderId="0" xfId="0" applyFont="1"/>
    <xf numFmtId="0" fontId="0" fillId="0" borderId="0" xfId="0" applyAlignment="1">
      <alignment horizontal="left"/>
    </xf>
    <xf numFmtId="0" fontId="0" fillId="0" borderId="0" xfId="0" applyAlignment="1">
      <alignment horizontal="left"/>
    </xf>
    <xf numFmtId="0" fontId="16" fillId="0" borderId="0" xfId="0" applyFont="1"/>
    <xf numFmtId="0" fontId="0" fillId="4" borderId="1" xfId="0" applyFill="1" applyBorder="1"/>
    <xf numFmtId="0" fontId="0" fillId="2" borderId="6" xfId="0" applyFill="1" applyBorder="1"/>
    <xf numFmtId="0" fontId="0" fillId="2" borderId="4" xfId="0" applyFill="1" applyBorder="1"/>
    <xf numFmtId="2" fontId="0" fillId="2" borderId="1" xfId="0" applyNumberFormat="1" applyFill="1" applyBorder="1" applyAlignment="1" applyProtection="1">
      <alignment horizontal="center"/>
      <protection locked="0"/>
    </xf>
    <xf numFmtId="0" fontId="0" fillId="0" borderId="0" xfId="0" applyAlignment="1">
      <alignment horizontal="left" wrapText="1"/>
    </xf>
    <xf numFmtId="0" fontId="0" fillId="0" borderId="0" xfId="0" applyProtection="1"/>
    <xf numFmtId="0" fontId="0" fillId="0" borderId="0" xfId="0" applyBorder="1" applyAlignment="1" applyProtection="1">
      <alignment horizontal="center"/>
    </xf>
    <xf numFmtId="0" fontId="24" fillId="0" borderId="0" xfId="1" applyFont="1"/>
    <xf numFmtId="0" fontId="0" fillId="0" borderId="0" xfId="0" applyAlignment="1">
      <alignment horizontal="left" wrapText="1"/>
    </xf>
    <xf numFmtId="0" fontId="13" fillId="4" borderId="10" xfId="0" applyFont="1" applyFill="1" applyBorder="1" applyAlignment="1">
      <alignment horizontal="center" vertical="center"/>
    </xf>
    <xf numFmtId="0" fontId="13" fillId="4" borderId="12"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0" fillId="0" borderId="0" xfId="0" applyAlignment="1">
      <alignment horizontal="left"/>
    </xf>
    <xf numFmtId="0" fontId="1" fillId="0" borderId="0" xfId="0" applyFont="1" applyFill="1" applyBorder="1" applyAlignment="1">
      <alignment horizontal="left"/>
    </xf>
    <xf numFmtId="0" fontId="2" fillId="2" borderId="1" xfId="0" applyFont="1" applyFill="1" applyBorder="1" applyAlignment="1" applyProtection="1">
      <alignment horizontal="center"/>
      <protection locked="0"/>
    </xf>
    <xf numFmtId="0" fontId="0" fillId="0" borderId="0" xfId="0" applyAlignment="1">
      <alignment horizontal="justify"/>
    </xf>
    <xf numFmtId="0" fontId="1" fillId="0" borderId="0" xfId="0" applyFont="1" applyAlignment="1">
      <alignment horizontal="right" wrapText="1"/>
    </xf>
    <xf numFmtId="0" fontId="1" fillId="0" borderId="3" xfId="0" applyFont="1" applyBorder="1" applyAlignment="1">
      <alignment horizontal="right" wrapText="1"/>
    </xf>
    <xf numFmtId="2" fontId="2" fillId="4" borderId="6" xfId="0" applyNumberFormat="1" applyFont="1" applyFill="1" applyBorder="1" applyAlignment="1">
      <alignment horizontal="center" vertical="center"/>
    </xf>
    <xf numFmtId="2" fontId="2" fillId="4" borderId="7" xfId="0" applyNumberFormat="1" applyFont="1" applyFill="1" applyBorder="1" applyAlignment="1">
      <alignment horizontal="center" vertical="center"/>
    </xf>
    <xf numFmtId="2" fontId="2" fillId="4" borderId="4" xfId="0" applyNumberFormat="1" applyFont="1" applyFill="1" applyBorder="1" applyAlignment="1">
      <alignment horizontal="center" vertical="center"/>
    </xf>
    <xf numFmtId="2" fontId="2" fillId="2" borderId="5" xfId="0" applyNumberFormat="1" applyFont="1" applyFill="1" applyBorder="1" applyAlignment="1" applyProtection="1">
      <alignment horizontal="center" vertical="center"/>
      <protection locked="0"/>
    </xf>
    <xf numFmtId="2" fontId="2" fillId="2" borderId="2" xfId="0" applyNumberFormat="1" applyFont="1" applyFill="1" applyBorder="1" applyAlignment="1" applyProtection="1">
      <alignment horizontal="center" vertical="center"/>
      <protection locked="0"/>
    </xf>
    <xf numFmtId="0" fontId="0" fillId="3" borderId="1" xfId="0" applyFill="1" applyBorder="1" applyAlignment="1">
      <alignment horizontal="center"/>
    </xf>
    <xf numFmtId="2" fontId="2" fillId="2" borderId="6" xfId="0" applyNumberFormat="1" applyFont="1" applyFill="1" applyBorder="1" applyAlignment="1" applyProtection="1">
      <alignment horizontal="center" vertical="center"/>
      <protection locked="0"/>
    </xf>
    <xf numFmtId="2" fontId="2" fillId="2" borderId="7" xfId="0" applyNumberFormat="1" applyFont="1" applyFill="1" applyBorder="1" applyAlignment="1" applyProtection="1">
      <alignment horizontal="center" vertical="center"/>
      <protection locked="0"/>
    </xf>
    <xf numFmtId="0" fontId="8" fillId="2" borderId="6" xfId="0" applyFont="1" applyFill="1" applyBorder="1" applyAlignment="1" applyProtection="1">
      <alignment horizontal="center"/>
      <protection locked="0"/>
    </xf>
    <xf numFmtId="0" fontId="8" fillId="2" borderId="4" xfId="0" applyFont="1" applyFill="1" applyBorder="1" applyAlignment="1" applyProtection="1">
      <alignment horizontal="center"/>
      <protection locked="0"/>
    </xf>
    <xf numFmtId="0" fontId="9" fillId="0" borderId="0" xfId="0" applyFont="1" applyFill="1" applyBorder="1" applyAlignment="1">
      <alignment horizontal="left" wrapText="1"/>
    </xf>
    <xf numFmtId="2" fontId="13" fillId="2" borderId="8" xfId="0" applyNumberFormat="1" applyFont="1" applyFill="1" applyBorder="1" applyAlignment="1" applyProtection="1">
      <alignment horizontal="center" vertical="center"/>
      <protection locked="0"/>
    </xf>
    <xf numFmtId="2" fontId="13" fillId="2" borderId="9" xfId="0" applyNumberFormat="1" applyFont="1" applyFill="1" applyBorder="1" applyAlignment="1" applyProtection="1">
      <alignment horizontal="center" vertical="center"/>
      <protection locked="0"/>
    </xf>
    <xf numFmtId="0" fontId="1" fillId="0" borderId="1" xfId="0" applyFont="1" applyBorder="1" applyAlignment="1">
      <alignment horizontal="center" wrapText="1"/>
    </xf>
    <xf numFmtId="0" fontId="8" fillId="2" borderId="7" xfId="0" applyFont="1" applyFill="1" applyBorder="1" applyAlignment="1" applyProtection="1">
      <alignment horizontal="center"/>
      <protection locked="0"/>
    </xf>
    <xf numFmtId="0" fontId="10" fillId="0" borderId="0" xfId="0" applyFont="1" applyAlignment="1">
      <alignment horizontal="center" vertical="top"/>
    </xf>
    <xf numFmtId="0" fontId="2" fillId="2" borderId="1" xfId="0" applyFont="1" applyFill="1" applyBorder="1" applyAlignment="1">
      <alignment horizontal="center"/>
    </xf>
    <xf numFmtId="2" fontId="2" fillId="2" borderId="5" xfId="0" applyNumberFormat="1" applyFont="1" applyFill="1" applyBorder="1" applyAlignment="1">
      <alignment horizontal="center" vertical="center"/>
    </xf>
    <xf numFmtId="2" fontId="2" fillId="2" borderId="2" xfId="0" applyNumberFormat="1" applyFont="1" applyFill="1" applyBorder="1" applyAlignment="1">
      <alignment horizontal="center" vertical="center"/>
    </xf>
    <xf numFmtId="2" fontId="2" fillId="2" borderId="6" xfId="0" applyNumberFormat="1" applyFont="1" applyFill="1" applyBorder="1" applyAlignment="1">
      <alignment horizontal="center" vertical="center"/>
    </xf>
    <xf numFmtId="2" fontId="2" fillId="2" borderId="7" xfId="0" applyNumberFormat="1" applyFont="1" applyFill="1" applyBorder="1" applyAlignment="1">
      <alignment horizontal="center" vertical="center"/>
    </xf>
    <xf numFmtId="0" fontId="8" fillId="2" borderId="6" xfId="0" applyFont="1" applyFill="1" applyBorder="1" applyAlignment="1">
      <alignment horizontal="center"/>
    </xf>
    <xf numFmtId="0" fontId="8" fillId="2" borderId="4" xfId="0" applyFont="1" applyFill="1" applyBorder="1" applyAlignment="1">
      <alignment horizontal="center"/>
    </xf>
    <xf numFmtId="2" fontId="13" fillId="2" borderId="8" xfId="0" applyNumberFormat="1" applyFont="1" applyFill="1" applyBorder="1" applyAlignment="1">
      <alignment horizontal="center" vertical="center"/>
    </xf>
    <xf numFmtId="2" fontId="13" fillId="2" borderId="9" xfId="0" applyNumberFormat="1" applyFont="1" applyFill="1" applyBorder="1" applyAlignment="1">
      <alignment horizontal="center" vertical="center"/>
    </xf>
    <xf numFmtId="0" fontId="8" fillId="2" borderId="7" xfId="0" applyFont="1" applyFill="1" applyBorder="1" applyAlignment="1">
      <alignment horizontal="center"/>
    </xf>
    <xf numFmtId="0" fontId="7" fillId="0" borderId="0" xfId="1" applyAlignment="1" applyProtection="1">
      <alignment horizontal="left"/>
      <protection locked="0"/>
    </xf>
  </cellXfs>
  <cellStyles count="2">
    <cellStyle name="Hyperlink" xfId="1" builtinId="8"/>
    <cellStyle name="Normal" xfId="0" builtinId="0"/>
  </cellStyles>
  <dxfs count="42">
    <dxf>
      <font>
        <b/>
        <i val="0"/>
        <strike val="0"/>
        <color rgb="FFEA0000"/>
      </font>
      <fill>
        <patternFill>
          <bgColor rgb="FFF8D8D6"/>
        </patternFill>
      </fill>
    </dxf>
    <dxf>
      <font>
        <strike val="0"/>
        <color rgb="FF006400"/>
      </font>
      <fill>
        <patternFill>
          <bgColor rgb="FF91DF8D"/>
        </patternFill>
      </fill>
    </dxf>
    <dxf>
      <font>
        <color rgb="FF006100"/>
      </font>
      <fill>
        <patternFill>
          <bgColor rgb="FFC6EFCE"/>
        </patternFill>
      </fill>
    </dxf>
    <dxf>
      <font>
        <color rgb="FF9C0006"/>
      </font>
      <fill>
        <patternFill>
          <bgColor rgb="FFFFC7CE"/>
        </patternFill>
      </fill>
    </dxf>
    <dxf>
      <font>
        <b/>
        <i val="0"/>
        <strike val="0"/>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strike val="0"/>
        <color rgb="FFEA0000"/>
      </font>
      <fill>
        <patternFill>
          <bgColor rgb="FFF8D8D6"/>
        </patternFill>
      </fill>
    </dxf>
    <dxf>
      <font>
        <strike val="0"/>
        <color rgb="FF006400"/>
      </font>
      <fill>
        <patternFill>
          <bgColor rgb="FF91DF8D"/>
        </patternFill>
      </fill>
    </dxf>
    <dxf>
      <font>
        <color rgb="FF006100"/>
      </font>
      <fill>
        <patternFill>
          <bgColor rgb="FFC6EFCE"/>
        </patternFill>
      </fill>
    </dxf>
    <dxf>
      <font>
        <color rgb="FF9C0006"/>
      </font>
      <fill>
        <patternFill>
          <bgColor rgb="FFFFC7CE"/>
        </patternFill>
      </fill>
    </dxf>
    <dxf>
      <font>
        <b/>
        <i val="0"/>
        <strike val="0"/>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strike val="0"/>
        <color rgb="FFEA0000"/>
      </font>
      <fill>
        <patternFill>
          <bgColor rgb="FFF8D8D6"/>
        </patternFill>
      </fill>
    </dxf>
    <dxf>
      <font>
        <strike val="0"/>
        <color rgb="FF006400"/>
      </font>
      <fill>
        <patternFill>
          <bgColor rgb="FF91DF8D"/>
        </patternFill>
      </fill>
    </dxf>
    <dxf>
      <font>
        <color rgb="FF006100"/>
      </font>
      <fill>
        <patternFill>
          <bgColor rgb="FFC6EFCE"/>
        </patternFill>
      </fill>
    </dxf>
    <dxf>
      <font>
        <color rgb="FF9C0006"/>
      </font>
      <fill>
        <patternFill>
          <bgColor rgb="FFFFC7CE"/>
        </patternFill>
      </fill>
    </dxf>
    <dxf>
      <font>
        <b/>
        <i val="0"/>
        <strike val="0"/>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8000"/>
      <color rgb="FF006400"/>
      <color rgb="FFEA0000"/>
      <color rgb="FFF8D8D6"/>
      <color rgb="FF91DF8D"/>
      <color rgb="FFC1F1D0"/>
      <color rgb="FFF7D47D"/>
      <color rgb="FFFFCC66"/>
      <color rgb="FFFDCF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47625</xdr:rowOff>
    </xdr:from>
    <xdr:to>
      <xdr:col>2</xdr:col>
      <xdr:colOff>114300</xdr:colOff>
      <xdr:row>1</xdr:row>
      <xdr:rowOff>152400</xdr:rowOff>
    </xdr:to>
    <xdr:pic>
      <xdr:nvPicPr>
        <xdr:cNvPr id="2" name="Picture 1" descr="DEP Logo">
          <a:extLst>
            <a:ext uri="{FF2B5EF4-FFF2-40B4-BE49-F238E27FC236}">
              <a16:creationId xmlns:a16="http://schemas.microsoft.com/office/drawing/2014/main" id="{9C6A965E-2A77-4404-B544-8B01D5190E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7625"/>
          <a:ext cx="13430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47625</xdr:rowOff>
    </xdr:from>
    <xdr:to>
      <xdr:col>2</xdr:col>
      <xdr:colOff>114300</xdr:colOff>
      <xdr:row>1</xdr:row>
      <xdr:rowOff>152400</xdr:rowOff>
    </xdr:to>
    <xdr:pic>
      <xdr:nvPicPr>
        <xdr:cNvPr id="2" name="Picture 1" descr="DEP Logo">
          <a:extLst>
            <a:ext uri="{FF2B5EF4-FFF2-40B4-BE49-F238E27FC236}">
              <a16:creationId xmlns:a16="http://schemas.microsoft.com/office/drawing/2014/main" id="{79C05A4D-4FFB-43E2-9DFA-DB6EC56C4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7625"/>
          <a:ext cx="13430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47625</xdr:rowOff>
    </xdr:from>
    <xdr:to>
      <xdr:col>2</xdr:col>
      <xdr:colOff>114300</xdr:colOff>
      <xdr:row>1</xdr:row>
      <xdr:rowOff>152400</xdr:rowOff>
    </xdr:to>
    <xdr:pic>
      <xdr:nvPicPr>
        <xdr:cNvPr id="2" name="Picture 1" descr="DEP Logo">
          <a:extLst>
            <a:ext uri="{FF2B5EF4-FFF2-40B4-BE49-F238E27FC236}">
              <a16:creationId xmlns:a16="http://schemas.microsoft.com/office/drawing/2014/main" id="{87897251-205A-44BC-995B-A344D8568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7625"/>
          <a:ext cx="13430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dep.pa.gov/Business/Water/BureauSafeDrinkingWater/DrinkingWaterMgmt/Pages/Method-334.0.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7"/>
  <sheetViews>
    <sheetView view="pageLayout" topLeftCell="A58" zoomScaleNormal="100" workbookViewId="0">
      <selection activeCell="B1" sqref="B1"/>
    </sheetView>
  </sheetViews>
  <sheetFormatPr defaultRowHeight="14.4" x14ac:dyDescent="0.3"/>
  <sheetData>
    <row r="1" spans="1:9" x14ac:dyDescent="0.3">
      <c r="A1" s="34" t="s">
        <v>85</v>
      </c>
    </row>
    <row r="2" spans="1:9" ht="15" customHeight="1" x14ac:dyDescent="0.3">
      <c r="A2" s="43" t="s">
        <v>101</v>
      </c>
      <c r="B2" s="43"/>
      <c r="C2" s="43"/>
      <c r="D2" s="43"/>
      <c r="E2" s="43"/>
      <c r="F2" s="43"/>
      <c r="G2" s="43"/>
      <c r="H2" s="43"/>
      <c r="I2" s="43"/>
    </row>
    <row r="3" spans="1:9" x14ac:dyDescent="0.3">
      <c r="A3" s="43"/>
      <c r="B3" s="43"/>
      <c r="C3" s="43"/>
      <c r="D3" s="43"/>
      <c r="E3" s="43"/>
      <c r="F3" s="43"/>
      <c r="G3" s="43"/>
      <c r="H3" s="43"/>
      <c r="I3" s="43"/>
    </row>
    <row r="4" spans="1:9" x14ac:dyDescent="0.3">
      <c r="A4" s="43"/>
      <c r="B4" s="43"/>
      <c r="C4" s="43"/>
      <c r="D4" s="43"/>
      <c r="E4" s="43"/>
      <c r="F4" s="43"/>
      <c r="G4" s="43"/>
      <c r="H4" s="43"/>
      <c r="I4" s="43"/>
    </row>
    <row r="5" spans="1:9" x14ac:dyDescent="0.3">
      <c r="A5" s="43"/>
      <c r="B5" s="43"/>
      <c r="C5" s="43"/>
      <c r="D5" s="43"/>
      <c r="E5" s="43"/>
      <c r="F5" s="43"/>
      <c r="G5" s="43"/>
      <c r="H5" s="43"/>
      <c r="I5" s="43"/>
    </row>
    <row r="7" spans="1:9" x14ac:dyDescent="0.3">
      <c r="A7" s="43" t="s">
        <v>100</v>
      </c>
      <c r="B7" s="43"/>
      <c r="C7" s="43"/>
      <c r="D7" s="43"/>
      <c r="E7" s="43"/>
      <c r="F7" s="43"/>
      <c r="G7" s="43"/>
      <c r="H7" s="43"/>
      <c r="I7" s="43"/>
    </row>
    <row r="8" spans="1:9" x14ac:dyDescent="0.3">
      <c r="A8" s="43"/>
      <c r="B8" s="43"/>
      <c r="C8" s="43"/>
      <c r="D8" s="43"/>
      <c r="E8" s="43"/>
      <c r="F8" s="43"/>
      <c r="G8" s="43"/>
      <c r="H8" s="43"/>
      <c r="I8" s="43"/>
    </row>
    <row r="9" spans="1:9" x14ac:dyDescent="0.3">
      <c r="A9" s="43"/>
      <c r="B9" s="43"/>
      <c r="C9" s="43"/>
      <c r="D9" s="43"/>
      <c r="E9" s="43"/>
      <c r="F9" s="43"/>
      <c r="G9" s="43"/>
      <c r="H9" s="43"/>
      <c r="I9" s="43"/>
    </row>
    <row r="10" spans="1:9" x14ac:dyDescent="0.3">
      <c r="A10" s="43"/>
      <c r="B10" s="43"/>
      <c r="C10" s="43"/>
      <c r="D10" s="43"/>
      <c r="E10" s="43"/>
      <c r="F10" s="43"/>
      <c r="G10" s="43"/>
      <c r="H10" s="43"/>
      <c r="I10" s="43"/>
    </row>
    <row r="11" spans="1:9" x14ac:dyDescent="0.3">
      <c r="A11" s="43"/>
      <c r="B11" s="43"/>
      <c r="C11" s="43"/>
      <c r="D11" s="43"/>
      <c r="E11" s="43"/>
      <c r="F11" s="43"/>
      <c r="G11" s="43"/>
      <c r="H11" s="43"/>
      <c r="I11" s="43"/>
    </row>
    <row r="12" spans="1:9" x14ac:dyDescent="0.3">
      <c r="A12" s="43"/>
      <c r="B12" s="43"/>
      <c r="C12" s="43"/>
      <c r="D12" s="43"/>
      <c r="E12" s="43"/>
      <c r="F12" s="43"/>
      <c r="G12" s="43"/>
      <c r="H12" s="43"/>
      <c r="I12" s="43"/>
    </row>
    <row r="13" spans="1:9" x14ac:dyDescent="0.3">
      <c r="A13" s="43"/>
      <c r="B13" s="43"/>
      <c r="C13" s="43"/>
      <c r="D13" s="43"/>
      <c r="E13" s="43"/>
      <c r="F13" s="43"/>
      <c r="G13" s="43"/>
      <c r="H13" s="43"/>
      <c r="I13" s="43"/>
    </row>
    <row r="15" spans="1:9" x14ac:dyDescent="0.3">
      <c r="A15" s="43" t="s">
        <v>108</v>
      </c>
      <c r="B15" s="43"/>
      <c r="C15" s="43"/>
      <c r="D15" s="43"/>
      <c r="E15" s="43"/>
      <c r="F15" s="43"/>
      <c r="G15" s="43"/>
      <c r="H15" s="43"/>
      <c r="I15" s="43"/>
    </row>
    <row r="16" spans="1:9" x14ac:dyDescent="0.3">
      <c r="A16" s="43"/>
      <c r="B16" s="43"/>
      <c r="C16" s="43"/>
      <c r="D16" s="43"/>
      <c r="E16" s="43"/>
      <c r="F16" s="43"/>
      <c r="G16" s="43"/>
      <c r="H16" s="43"/>
      <c r="I16" s="43"/>
    </row>
    <row r="17" spans="1:9" x14ac:dyDescent="0.3">
      <c r="A17" s="43"/>
      <c r="B17" s="43"/>
      <c r="C17" s="43"/>
      <c r="D17" s="43"/>
      <c r="E17" s="43"/>
      <c r="F17" s="43"/>
      <c r="G17" s="43"/>
      <c r="H17" s="43"/>
      <c r="I17" s="43"/>
    </row>
    <row r="18" spans="1:9" x14ac:dyDescent="0.3">
      <c r="A18" s="43"/>
      <c r="B18" s="43"/>
      <c r="C18" s="43"/>
      <c r="D18" s="43"/>
      <c r="E18" s="43"/>
      <c r="F18" s="43"/>
      <c r="G18" s="43"/>
      <c r="H18" s="43"/>
      <c r="I18" s="43"/>
    </row>
    <row r="20" spans="1:9" x14ac:dyDescent="0.3">
      <c r="A20" s="43" t="s">
        <v>109</v>
      </c>
      <c r="B20" s="43"/>
      <c r="C20" s="43"/>
      <c r="D20" s="43"/>
      <c r="E20" s="43"/>
      <c r="F20" s="43"/>
      <c r="G20" s="43"/>
      <c r="H20" s="43"/>
      <c r="I20" s="43"/>
    </row>
    <row r="21" spans="1:9" x14ac:dyDescent="0.3">
      <c r="A21" s="43"/>
      <c r="B21" s="43"/>
      <c r="C21" s="43"/>
      <c r="D21" s="43"/>
      <c r="E21" s="43"/>
      <c r="F21" s="43"/>
      <c r="G21" s="43"/>
      <c r="H21" s="43"/>
      <c r="I21" s="43"/>
    </row>
    <row r="22" spans="1:9" x14ac:dyDescent="0.3">
      <c r="A22" s="43"/>
      <c r="B22" s="43"/>
      <c r="C22" s="43"/>
      <c r="D22" s="43"/>
      <c r="E22" s="43"/>
      <c r="F22" s="43"/>
      <c r="G22" s="43"/>
      <c r="H22" s="43"/>
      <c r="I22" s="43"/>
    </row>
    <row r="23" spans="1:9" x14ac:dyDescent="0.3">
      <c r="A23" s="43"/>
      <c r="B23" s="43"/>
      <c r="C23" s="43"/>
      <c r="D23" s="43"/>
      <c r="E23" s="43"/>
      <c r="F23" s="43"/>
      <c r="G23" s="43"/>
      <c r="H23" s="43"/>
      <c r="I23" s="43"/>
    </row>
    <row r="25" spans="1:9" ht="15" customHeight="1" x14ac:dyDescent="0.3">
      <c r="A25" s="43" t="s">
        <v>110</v>
      </c>
      <c r="B25" s="43"/>
      <c r="C25" s="43"/>
      <c r="D25" s="43"/>
      <c r="E25" s="43"/>
      <c r="F25" s="43"/>
      <c r="G25" s="43"/>
      <c r="H25" s="43"/>
      <c r="I25" s="43"/>
    </row>
    <row r="26" spans="1:9" x14ac:dyDescent="0.3">
      <c r="A26" s="43"/>
      <c r="B26" s="43"/>
      <c r="C26" s="43"/>
      <c r="D26" s="43"/>
      <c r="E26" s="43"/>
      <c r="F26" s="43"/>
      <c r="G26" s="43"/>
      <c r="H26" s="43"/>
      <c r="I26" s="43"/>
    </row>
    <row r="27" spans="1:9" x14ac:dyDescent="0.3">
      <c r="A27" s="43"/>
      <c r="B27" s="43"/>
      <c r="C27" s="43"/>
      <c r="D27" s="43"/>
      <c r="E27" s="43"/>
      <c r="F27" s="43"/>
      <c r="G27" s="43"/>
      <c r="H27" s="43"/>
      <c r="I27" s="43"/>
    </row>
    <row r="28" spans="1:9" x14ac:dyDescent="0.3">
      <c r="A28" s="43"/>
      <c r="B28" s="43"/>
      <c r="C28" s="43"/>
      <c r="D28" s="43"/>
      <c r="E28" s="43"/>
      <c r="F28" s="43"/>
      <c r="G28" s="43"/>
      <c r="H28" s="43"/>
      <c r="I28" s="43"/>
    </row>
    <row r="29" spans="1:9" x14ac:dyDescent="0.3">
      <c r="A29" s="43"/>
      <c r="B29" s="43"/>
      <c r="C29" s="43"/>
      <c r="D29" s="43"/>
      <c r="E29" s="43"/>
      <c r="F29" s="43"/>
      <c r="G29" s="43"/>
      <c r="H29" s="43"/>
      <c r="I29" s="43"/>
    </row>
    <row r="30" spans="1:9" x14ac:dyDescent="0.3">
      <c r="A30" s="43"/>
      <c r="B30" s="43"/>
      <c r="C30" s="43"/>
      <c r="D30" s="43"/>
      <c r="E30" s="43"/>
      <c r="F30" s="43"/>
      <c r="G30" s="43"/>
      <c r="H30" s="43"/>
      <c r="I30" s="43"/>
    </row>
    <row r="31" spans="1:9" x14ac:dyDescent="0.3">
      <c r="A31" s="43"/>
      <c r="B31" s="43"/>
      <c r="C31" s="43"/>
      <c r="D31" s="43"/>
      <c r="E31" s="43"/>
      <c r="F31" s="43"/>
      <c r="G31" s="43"/>
      <c r="H31" s="43"/>
      <c r="I31" s="43"/>
    </row>
    <row r="33" spans="1:9" x14ac:dyDescent="0.3">
      <c r="A33" s="42" t="s">
        <v>86</v>
      </c>
    </row>
    <row r="34" spans="1:9" x14ac:dyDescent="0.3">
      <c r="A34" t="s">
        <v>87</v>
      </c>
    </row>
    <row r="35" spans="1:9" x14ac:dyDescent="0.3">
      <c r="A35" t="s">
        <v>94</v>
      </c>
      <c r="G35" s="36"/>
      <c r="H35" s="37"/>
    </row>
    <row r="36" spans="1:9" x14ac:dyDescent="0.3">
      <c r="A36" t="s">
        <v>88</v>
      </c>
      <c r="I36" s="35"/>
    </row>
    <row r="38" spans="1:9" x14ac:dyDescent="0.3">
      <c r="A38" s="6" t="s">
        <v>111</v>
      </c>
    </row>
    <row r="39" spans="1:9" x14ac:dyDescent="0.3">
      <c r="A39" s="43" t="s">
        <v>95</v>
      </c>
      <c r="B39" s="43"/>
      <c r="C39" s="43"/>
      <c r="D39" s="43"/>
      <c r="E39" s="43"/>
      <c r="F39" s="43"/>
      <c r="G39" s="43"/>
      <c r="H39" s="43"/>
      <c r="I39" s="43"/>
    </row>
    <row r="40" spans="1:9" x14ac:dyDescent="0.3">
      <c r="A40" s="43"/>
      <c r="B40" s="43"/>
      <c r="C40" s="43"/>
      <c r="D40" s="43"/>
      <c r="E40" s="43"/>
      <c r="F40" s="43"/>
      <c r="G40" s="43"/>
      <c r="H40" s="43"/>
      <c r="I40" s="43"/>
    </row>
    <row r="41" spans="1:9" x14ac:dyDescent="0.3">
      <c r="A41" s="43"/>
      <c r="B41" s="43"/>
      <c r="C41" s="43"/>
      <c r="D41" s="43"/>
      <c r="E41" s="43"/>
      <c r="F41" s="43"/>
      <c r="G41" s="43"/>
      <c r="H41" s="43"/>
      <c r="I41" s="43"/>
    </row>
    <row r="42" spans="1:9" x14ac:dyDescent="0.3">
      <c r="A42" s="43"/>
      <c r="B42" s="43"/>
      <c r="C42" s="43"/>
      <c r="D42" s="43"/>
      <c r="E42" s="43"/>
      <c r="F42" s="43"/>
      <c r="G42" s="43"/>
      <c r="H42" s="43"/>
      <c r="I42" s="43"/>
    </row>
    <row r="43" spans="1:9" x14ac:dyDescent="0.3">
      <c r="A43" s="43"/>
      <c r="B43" s="43"/>
      <c r="C43" s="43"/>
      <c r="D43" s="43"/>
      <c r="E43" s="43"/>
      <c r="F43" s="43"/>
      <c r="G43" s="43"/>
      <c r="H43" s="43"/>
      <c r="I43" s="43"/>
    </row>
    <row r="45" spans="1:9" x14ac:dyDescent="0.3">
      <c r="A45" s="6" t="s">
        <v>112</v>
      </c>
    </row>
    <row r="46" spans="1:9" x14ac:dyDescent="0.3">
      <c r="A46" s="43" t="s">
        <v>96</v>
      </c>
      <c r="B46" s="43"/>
      <c r="C46" s="43"/>
      <c r="D46" s="43"/>
      <c r="E46" s="43"/>
      <c r="F46" s="43"/>
      <c r="G46" s="43"/>
      <c r="H46" s="43"/>
      <c r="I46" s="43"/>
    </row>
    <row r="47" spans="1:9" x14ac:dyDescent="0.3">
      <c r="A47" s="43"/>
      <c r="B47" s="43"/>
      <c r="C47" s="43"/>
      <c r="D47" s="43"/>
      <c r="E47" s="43"/>
      <c r="F47" s="43"/>
      <c r="G47" s="43"/>
      <c r="H47" s="43"/>
      <c r="I47" s="43"/>
    </row>
    <row r="48" spans="1:9" x14ac:dyDescent="0.3">
      <c r="A48" s="43"/>
      <c r="B48" s="43"/>
      <c r="C48" s="43"/>
      <c r="D48" s="43"/>
      <c r="E48" s="43"/>
      <c r="F48" s="43"/>
      <c r="G48" s="43"/>
      <c r="H48" s="43"/>
      <c r="I48" s="43"/>
    </row>
    <row r="49" spans="1:9" x14ac:dyDescent="0.3">
      <c r="A49" s="43"/>
      <c r="B49" s="43"/>
      <c r="C49" s="43"/>
      <c r="D49" s="43"/>
      <c r="E49" s="43"/>
      <c r="F49" s="43"/>
      <c r="G49" s="43"/>
      <c r="H49" s="43"/>
      <c r="I49" s="43"/>
    </row>
    <row r="50" spans="1:9" x14ac:dyDescent="0.3">
      <c r="A50" s="43"/>
      <c r="B50" s="43"/>
      <c r="C50" s="43"/>
      <c r="D50" s="43"/>
      <c r="E50" s="43"/>
      <c r="F50" s="43"/>
      <c r="G50" s="43"/>
      <c r="H50" s="43"/>
      <c r="I50" s="43"/>
    </row>
    <row r="51" spans="1:9" x14ac:dyDescent="0.3">
      <c r="A51" s="43"/>
      <c r="B51" s="43"/>
      <c r="C51" s="43"/>
      <c r="D51" s="43"/>
      <c r="E51" s="43"/>
      <c r="F51" s="43"/>
      <c r="G51" s="43"/>
      <c r="H51" s="43"/>
      <c r="I51" s="43"/>
    </row>
    <row r="53" spans="1:9" x14ac:dyDescent="0.3">
      <c r="A53" s="6" t="s">
        <v>113</v>
      </c>
    </row>
    <row r="54" spans="1:9" ht="15" customHeight="1" x14ac:dyDescent="0.3">
      <c r="A54" s="43" t="s">
        <v>97</v>
      </c>
      <c r="B54" s="43"/>
      <c r="C54" s="43"/>
      <c r="D54" s="43"/>
      <c r="E54" s="43"/>
      <c r="F54" s="43"/>
      <c r="G54" s="43"/>
      <c r="H54" s="43"/>
      <c r="I54" s="43"/>
    </row>
    <row r="55" spans="1:9" x14ac:dyDescent="0.3">
      <c r="A55" s="43"/>
      <c r="B55" s="43"/>
      <c r="C55" s="43"/>
      <c r="D55" s="43"/>
      <c r="E55" s="43"/>
      <c r="F55" s="43"/>
      <c r="G55" s="43"/>
      <c r="H55" s="43"/>
      <c r="I55" s="43"/>
    </row>
    <row r="56" spans="1:9" x14ac:dyDescent="0.3">
      <c r="A56" s="43"/>
      <c r="B56" s="43"/>
      <c r="C56" s="43"/>
      <c r="D56" s="43"/>
      <c r="E56" s="43"/>
      <c r="F56" s="43"/>
      <c r="G56" s="43"/>
      <c r="H56" s="43"/>
      <c r="I56" s="43"/>
    </row>
    <row r="57" spans="1:9" x14ac:dyDescent="0.3">
      <c r="A57" s="43"/>
      <c r="B57" s="43"/>
      <c r="C57" s="43"/>
      <c r="D57" s="43"/>
      <c r="E57" s="43"/>
      <c r="F57" s="43"/>
      <c r="G57" s="43"/>
      <c r="H57" s="43"/>
      <c r="I57" s="43"/>
    </row>
    <row r="58" spans="1:9" x14ac:dyDescent="0.3">
      <c r="A58" s="43"/>
      <c r="B58" s="43"/>
      <c r="C58" s="43"/>
      <c r="D58" s="43"/>
      <c r="E58" s="43"/>
      <c r="F58" s="43"/>
      <c r="G58" s="43"/>
      <c r="H58" s="43"/>
      <c r="I58" s="43"/>
    </row>
    <row r="59" spans="1:9" x14ac:dyDescent="0.3">
      <c r="A59" s="43"/>
      <c r="B59" s="43"/>
      <c r="C59" s="43"/>
      <c r="D59" s="43"/>
      <c r="E59" s="43"/>
      <c r="F59" s="43"/>
      <c r="G59" s="43"/>
      <c r="H59" s="43"/>
      <c r="I59" s="43"/>
    </row>
    <row r="60" spans="1:9" x14ac:dyDescent="0.3">
      <c r="A60" s="43"/>
      <c r="B60" s="43"/>
      <c r="C60" s="43"/>
      <c r="D60" s="43"/>
      <c r="E60" s="43"/>
      <c r="F60" s="43"/>
      <c r="G60" s="43"/>
      <c r="H60" s="43"/>
      <c r="I60" s="43"/>
    </row>
    <row r="62" spans="1:9" x14ac:dyDescent="0.3">
      <c r="A62" s="6" t="s">
        <v>114</v>
      </c>
    </row>
    <row r="63" spans="1:9" x14ac:dyDescent="0.3">
      <c r="A63" s="43" t="s">
        <v>99</v>
      </c>
      <c r="B63" s="43"/>
      <c r="C63" s="43"/>
      <c r="D63" s="43"/>
      <c r="E63" s="43"/>
      <c r="F63" s="43"/>
      <c r="G63" s="43"/>
      <c r="H63" s="43"/>
      <c r="I63" s="43"/>
    </row>
    <row r="64" spans="1:9" x14ac:dyDescent="0.3">
      <c r="A64" s="43"/>
      <c r="B64" s="43"/>
      <c r="C64" s="43"/>
      <c r="D64" s="43"/>
      <c r="E64" s="43"/>
      <c r="F64" s="43"/>
      <c r="G64" s="43"/>
      <c r="H64" s="43"/>
      <c r="I64" s="43"/>
    </row>
    <row r="65" spans="1:9" x14ac:dyDescent="0.3">
      <c r="A65" s="43"/>
      <c r="B65" s="43"/>
      <c r="C65" s="43"/>
      <c r="D65" s="43"/>
      <c r="E65" s="43"/>
      <c r="F65" s="43"/>
      <c r="G65" s="43"/>
      <c r="H65" s="43"/>
      <c r="I65" s="43"/>
    </row>
    <row r="66" spans="1:9" x14ac:dyDescent="0.3">
      <c r="A66" s="43"/>
      <c r="B66" s="43"/>
      <c r="C66" s="43"/>
      <c r="D66" s="43"/>
      <c r="E66" s="43"/>
      <c r="F66" s="43"/>
      <c r="G66" s="43"/>
      <c r="H66" s="43"/>
      <c r="I66" s="43"/>
    </row>
    <row r="67" spans="1:9" x14ac:dyDescent="0.3">
      <c r="A67" s="43"/>
      <c r="B67" s="43"/>
      <c r="C67" s="43"/>
      <c r="D67" s="43"/>
      <c r="E67" s="43"/>
      <c r="F67" s="43"/>
      <c r="G67" s="43"/>
      <c r="H67" s="43"/>
      <c r="I67" s="43"/>
    </row>
    <row r="68" spans="1:9" x14ac:dyDescent="0.3">
      <c r="A68" s="43"/>
      <c r="B68" s="43"/>
      <c r="C68" s="43"/>
      <c r="D68" s="43"/>
      <c r="E68" s="43"/>
      <c r="F68" s="43"/>
      <c r="G68" s="43"/>
      <c r="H68" s="43"/>
      <c r="I68" s="43"/>
    </row>
    <row r="69" spans="1:9" x14ac:dyDescent="0.3">
      <c r="A69" s="43"/>
      <c r="B69" s="43"/>
      <c r="C69" s="43"/>
      <c r="D69" s="43"/>
      <c r="E69" s="43"/>
      <c r="F69" s="43"/>
      <c r="G69" s="43"/>
      <c r="H69" s="43"/>
      <c r="I69" s="43"/>
    </row>
    <row r="71" spans="1:9" x14ac:dyDescent="0.3">
      <c r="A71" s="6" t="s">
        <v>69</v>
      </c>
    </row>
    <row r="72" spans="1:9" x14ac:dyDescent="0.3">
      <c r="A72" s="43" t="s">
        <v>89</v>
      </c>
      <c r="B72" s="43"/>
      <c r="C72" s="43"/>
      <c r="D72" s="43"/>
      <c r="E72" s="43"/>
      <c r="F72" s="43"/>
      <c r="G72" s="43"/>
      <c r="H72" s="43"/>
      <c r="I72" s="43"/>
    </row>
    <row r="73" spans="1:9" x14ac:dyDescent="0.3">
      <c r="A73" s="43"/>
      <c r="B73" s="43"/>
      <c r="C73" s="43"/>
      <c r="D73" s="43"/>
      <c r="E73" s="43"/>
      <c r="F73" s="43"/>
      <c r="G73" s="43"/>
      <c r="H73" s="43"/>
      <c r="I73" s="43"/>
    </row>
    <row r="75" spans="1:9" x14ac:dyDescent="0.3">
      <c r="A75" s="6" t="s">
        <v>90</v>
      </c>
    </row>
    <row r="76" spans="1:9" x14ac:dyDescent="0.3">
      <c r="A76" s="43" t="s">
        <v>98</v>
      </c>
      <c r="B76" s="43"/>
      <c r="C76" s="43"/>
      <c r="D76" s="43"/>
      <c r="E76" s="43"/>
      <c r="F76" s="43"/>
      <c r="G76" s="43"/>
      <c r="H76" s="43"/>
      <c r="I76" s="43"/>
    </row>
    <row r="77" spans="1:9" x14ac:dyDescent="0.3">
      <c r="A77" s="43"/>
      <c r="B77" s="43"/>
      <c r="C77" s="43"/>
      <c r="D77" s="43"/>
      <c r="E77" s="43"/>
      <c r="F77" s="43"/>
      <c r="G77" s="43"/>
      <c r="H77" s="43"/>
      <c r="I77" s="43"/>
    </row>
    <row r="79" spans="1:9" x14ac:dyDescent="0.3">
      <c r="A79" s="43" t="s">
        <v>103</v>
      </c>
      <c r="B79" s="43"/>
      <c r="C79" s="43"/>
      <c r="D79" s="43"/>
      <c r="E79" s="43"/>
      <c r="F79" s="43"/>
      <c r="G79" s="43"/>
      <c r="H79" s="43"/>
      <c r="I79" s="43"/>
    </row>
    <row r="80" spans="1:9" x14ac:dyDescent="0.3">
      <c r="A80" s="43"/>
      <c r="B80" s="43"/>
      <c r="C80" s="43"/>
      <c r="D80" s="43"/>
      <c r="E80" s="43"/>
      <c r="F80" s="43"/>
      <c r="G80" s="43"/>
      <c r="H80" s="43"/>
      <c r="I80" s="43"/>
    </row>
    <row r="81" spans="1:9" x14ac:dyDescent="0.3">
      <c r="A81" s="43"/>
      <c r="B81" s="43"/>
      <c r="C81" s="43"/>
      <c r="D81" s="43"/>
      <c r="E81" s="43"/>
      <c r="F81" s="43"/>
      <c r="G81" s="43"/>
      <c r="H81" s="43"/>
      <c r="I81" s="43"/>
    </row>
    <row r="82" spans="1:9" x14ac:dyDescent="0.3">
      <c r="A82" s="43"/>
      <c r="B82" s="43"/>
      <c r="C82" s="43"/>
      <c r="D82" s="43"/>
      <c r="E82" s="43"/>
      <c r="F82" s="43"/>
      <c r="G82" s="43"/>
      <c r="H82" s="43"/>
      <c r="I82" s="43"/>
    </row>
    <row r="84" spans="1:9" x14ac:dyDescent="0.3">
      <c r="A84" s="43" t="s">
        <v>91</v>
      </c>
      <c r="B84" s="43"/>
      <c r="C84" s="43"/>
      <c r="D84" s="43"/>
      <c r="E84" s="43"/>
      <c r="F84" s="43"/>
      <c r="G84" s="43"/>
      <c r="H84" s="43"/>
      <c r="I84" s="43"/>
    </row>
    <row r="85" spans="1:9" x14ac:dyDescent="0.3">
      <c r="A85" s="43"/>
      <c r="B85" s="43"/>
      <c r="C85" s="43"/>
      <c r="D85" s="43"/>
      <c r="E85" s="43"/>
      <c r="F85" s="43"/>
      <c r="G85" s="43"/>
      <c r="H85" s="43"/>
      <c r="I85" s="43"/>
    </row>
    <row r="87" spans="1:9" x14ac:dyDescent="0.3">
      <c r="A87" s="34" t="s">
        <v>102</v>
      </c>
    </row>
    <row r="88" spans="1:9" x14ac:dyDescent="0.3">
      <c r="A88" t="s">
        <v>92</v>
      </c>
    </row>
    <row r="90" spans="1:9" x14ac:dyDescent="0.3">
      <c r="A90" s="34" t="s">
        <v>104</v>
      </c>
    </row>
    <row r="91" spans="1:9" x14ac:dyDescent="0.3">
      <c r="A91" s="43" t="s">
        <v>105</v>
      </c>
      <c r="B91" s="43"/>
      <c r="C91" s="43"/>
      <c r="D91" s="43"/>
      <c r="E91" s="43"/>
      <c r="F91" s="43"/>
      <c r="G91" s="43"/>
      <c r="H91" s="43"/>
      <c r="I91" s="43"/>
    </row>
    <row r="92" spans="1:9" x14ac:dyDescent="0.3">
      <c r="A92" s="43"/>
      <c r="B92" s="43"/>
      <c r="C92" s="43"/>
      <c r="D92" s="43"/>
      <c r="E92" s="43"/>
      <c r="F92" s="43"/>
      <c r="G92" s="43"/>
      <c r="H92" s="43"/>
      <c r="I92" s="43"/>
    </row>
    <row r="93" spans="1:9" x14ac:dyDescent="0.3">
      <c r="A93" s="39"/>
      <c r="B93" s="39"/>
      <c r="C93" s="39"/>
      <c r="D93" s="39"/>
      <c r="E93" s="39"/>
      <c r="F93" s="39"/>
      <c r="G93" s="39"/>
      <c r="H93" s="39"/>
      <c r="I93" s="39"/>
    </row>
    <row r="94" spans="1:9" x14ac:dyDescent="0.3">
      <c r="A94" s="42" t="s">
        <v>93</v>
      </c>
    </row>
    <row r="95" spans="1:9" x14ac:dyDescent="0.3">
      <c r="A95" t="s">
        <v>106</v>
      </c>
    </row>
    <row r="96" spans="1:9" x14ac:dyDescent="0.3">
      <c r="A96" t="s">
        <v>107</v>
      </c>
      <c r="G96" s="36"/>
      <c r="H96" s="37"/>
    </row>
    <row r="97" spans="1:9" x14ac:dyDescent="0.3">
      <c r="A97" t="s">
        <v>88</v>
      </c>
      <c r="I97" s="35"/>
    </row>
  </sheetData>
  <mergeCells count="14">
    <mergeCell ref="A7:I13"/>
    <mergeCell ref="A15:I18"/>
    <mergeCell ref="A20:I23"/>
    <mergeCell ref="A25:I31"/>
    <mergeCell ref="A2:I5"/>
    <mergeCell ref="A91:I92"/>
    <mergeCell ref="A76:I77"/>
    <mergeCell ref="A79:I82"/>
    <mergeCell ref="A84:I85"/>
    <mergeCell ref="A39:I43"/>
    <mergeCell ref="A46:I51"/>
    <mergeCell ref="A54:I60"/>
    <mergeCell ref="A63:I69"/>
    <mergeCell ref="A72:I73"/>
  </mergeCells>
  <hyperlinks>
    <hyperlink ref="A33" location="'Blank IDC Form'!A1" display="Blank IDC Form tab" xr:uid="{00000000-0004-0000-0000-000000000000}"/>
    <hyperlink ref="A94" location="Dilutions!A1" display="Dilutions tab" xr:uid="{00000000-0004-0000-0000-000001000000}"/>
  </hyperlinks>
  <pageMargins left="0.7" right="0.7" top="0.75" bottom="0.38541666666666669"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75"/>
  <sheetViews>
    <sheetView tabSelected="1" view="pageLayout" zoomScaleNormal="100" workbookViewId="0">
      <selection activeCell="C22" sqref="C22:D22"/>
    </sheetView>
  </sheetViews>
  <sheetFormatPr defaultRowHeight="14.4" x14ac:dyDescent="0.3"/>
  <cols>
    <col min="2" max="2" width="9.109375" customWidth="1"/>
    <col min="6" max="7" width="10" bestFit="1" customWidth="1"/>
    <col min="8" max="8" width="10.6640625" bestFit="1" customWidth="1"/>
    <col min="10" max="10" width="5.88671875" customWidth="1"/>
  </cols>
  <sheetData>
    <row r="2" spans="1:9" ht="17.25" customHeight="1" x14ac:dyDescent="0.3">
      <c r="D2" s="69" t="s">
        <v>34</v>
      </c>
      <c r="E2" s="69"/>
      <c r="F2" s="69"/>
      <c r="G2" s="69"/>
    </row>
    <row r="3" spans="1:9" ht="18" customHeight="1" x14ac:dyDescent="0.3">
      <c r="B3" s="69" t="s">
        <v>8</v>
      </c>
      <c r="C3" s="69"/>
      <c r="D3" s="69"/>
      <c r="E3" s="69"/>
      <c r="F3" s="69"/>
      <c r="G3" s="69"/>
      <c r="H3" s="69"/>
      <c r="I3" s="69"/>
    </row>
    <row r="5" spans="1:9" ht="15.6" x14ac:dyDescent="0.3">
      <c r="A5" s="7" t="s">
        <v>9</v>
      </c>
    </row>
    <row r="6" spans="1:9" ht="15.6" x14ac:dyDescent="0.3">
      <c r="G6" s="8" t="s">
        <v>6</v>
      </c>
      <c r="H6" s="62"/>
      <c r="I6" s="63"/>
    </row>
    <row r="7" spans="1:9" ht="15.6" x14ac:dyDescent="0.3">
      <c r="B7" s="8" t="s">
        <v>5</v>
      </c>
      <c r="C7" s="62"/>
      <c r="D7" s="63"/>
      <c r="F7" s="8" t="s">
        <v>2</v>
      </c>
      <c r="G7" s="62"/>
      <c r="H7" s="68"/>
      <c r="I7" s="63"/>
    </row>
    <row r="8" spans="1:9" ht="16.2" x14ac:dyDescent="0.3">
      <c r="B8" s="8" t="s">
        <v>31</v>
      </c>
      <c r="C8" s="62"/>
      <c r="D8" s="63"/>
      <c r="F8" s="8" t="s">
        <v>7</v>
      </c>
      <c r="G8" s="62"/>
      <c r="H8" s="68"/>
      <c r="I8" s="63"/>
    </row>
    <row r="9" spans="1:9" x14ac:dyDescent="0.3">
      <c r="B9" s="8" t="s">
        <v>27</v>
      </c>
      <c r="C9" s="40"/>
      <c r="D9" s="40"/>
      <c r="E9" s="8" t="s">
        <v>27</v>
      </c>
      <c r="G9" s="8" t="s">
        <v>29</v>
      </c>
    </row>
    <row r="10" spans="1:9" ht="15.6" x14ac:dyDescent="0.3">
      <c r="B10" s="8" t="s">
        <v>26</v>
      </c>
      <c r="C10" s="62"/>
      <c r="D10" s="63"/>
      <c r="E10" s="8" t="s">
        <v>28</v>
      </c>
      <c r="F10" s="22"/>
      <c r="G10" s="8" t="s">
        <v>30</v>
      </c>
      <c r="H10" s="62"/>
      <c r="I10" s="63"/>
    </row>
    <row r="11" spans="1:9" ht="10.5" customHeight="1" x14ac:dyDescent="0.3"/>
    <row r="12" spans="1:9" ht="22.5" customHeight="1" x14ac:dyDescent="0.3">
      <c r="A12" s="14">
        <v>1</v>
      </c>
      <c r="B12" s="64" t="s">
        <v>32</v>
      </c>
      <c r="C12" s="64"/>
      <c r="D12" s="64"/>
      <c r="E12" s="64"/>
      <c r="F12" s="64"/>
      <c r="G12" s="64"/>
      <c r="H12" s="64"/>
      <c r="I12" s="64"/>
    </row>
    <row r="13" spans="1:9" x14ac:dyDescent="0.3">
      <c r="B13" s="64"/>
      <c r="C13" s="64"/>
      <c r="D13" s="64"/>
      <c r="E13" s="64"/>
      <c r="F13" s="64"/>
      <c r="G13" s="64"/>
      <c r="H13" s="64"/>
      <c r="I13" s="64"/>
    </row>
    <row r="14" spans="1:9" x14ac:dyDescent="0.3">
      <c r="B14" s="13"/>
    </row>
    <row r="15" spans="1:9" ht="15.6" x14ac:dyDescent="0.3">
      <c r="A15" s="7" t="s">
        <v>10</v>
      </c>
    </row>
    <row r="16" spans="1:9" x14ac:dyDescent="0.3">
      <c r="G16" s="65"/>
    </row>
    <row r="17" spans="1:8" x14ac:dyDescent="0.3">
      <c r="B17" t="s">
        <v>11</v>
      </c>
      <c r="G17" s="66"/>
      <c r="H17" t="s">
        <v>1</v>
      </c>
    </row>
    <row r="18" spans="1:8" x14ac:dyDescent="0.3">
      <c r="B18" s="5" t="s">
        <v>75</v>
      </c>
      <c r="H18" s="2"/>
    </row>
    <row r="20" spans="1:8" ht="45.75" customHeight="1" x14ac:dyDescent="0.3">
      <c r="B20" s="11" t="s">
        <v>14</v>
      </c>
      <c r="C20" s="67" t="s">
        <v>12</v>
      </c>
      <c r="D20" s="67"/>
      <c r="E20" s="67" t="s">
        <v>13</v>
      </c>
      <c r="F20" s="67"/>
      <c r="G20" s="67"/>
    </row>
    <row r="21" spans="1:8" ht="29.25" customHeight="1" x14ac:dyDescent="0.3">
      <c r="B21" s="10" t="s">
        <v>33</v>
      </c>
      <c r="C21" s="57"/>
      <c r="D21" s="58"/>
      <c r="E21" s="59"/>
      <c r="F21" s="59"/>
      <c r="G21" s="59"/>
    </row>
    <row r="22" spans="1:8" ht="29.25" customHeight="1" x14ac:dyDescent="0.3">
      <c r="B22" s="9">
        <v>1</v>
      </c>
      <c r="C22" s="60"/>
      <c r="D22" s="61"/>
      <c r="E22" s="54">
        <f>C22-$C$21</f>
        <v>0</v>
      </c>
      <c r="F22" s="55"/>
      <c r="G22" s="56"/>
    </row>
    <row r="23" spans="1:8" ht="29.25" customHeight="1" x14ac:dyDescent="0.3">
      <c r="B23" s="9">
        <v>2</v>
      </c>
      <c r="C23" s="60"/>
      <c r="D23" s="61"/>
      <c r="E23" s="54">
        <f t="shared" ref="E23:E26" si="0">C23-$C$21</f>
        <v>0</v>
      </c>
      <c r="F23" s="55"/>
      <c r="G23" s="56"/>
    </row>
    <row r="24" spans="1:8" ht="29.25" customHeight="1" x14ac:dyDescent="0.3">
      <c r="B24" s="9">
        <v>3</v>
      </c>
      <c r="C24" s="60"/>
      <c r="D24" s="61"/>
      <c r="E24" s="54">
        <f t="shared" si="0"/>
        <v>0</v>
      </c>
      <c r="F24" s="55"/>
      <c r="G24" s="56"/>
    </row>
    <row r="25" spans="1:8" ht="29.25" customHeight="1" x14ac:dyDescent="0.3">
      <c r="B25" s="9">
        <v>4</v>
      </c>
      <c r="C25" s="60"/>
      <c r="D25" s="61"/>
      <c r="E25" s="54">
        <f t="shared" si="0"/>
        <v>0</v>
      </c>
      <c r="F25" s="55"/>
      <c r="G25" s="56"/>
    </row>
    <row r="26" spans="1:8" ht="29.25" customHeight="1" x14ac:dyDescent="0.3">
      <c r="B26" s="9">
        <v>5</v>
      </c>
      <c r="C26" s="60"/>
      <c r="D26" s="61"/>
      <c r="E26" s="54">
        <f t="shared" si="0"/>
        <v>0</v>
      </c>
      <c r="F26" s="55"/>
      <c r="G26" s="56"/>
    </row>
    <row r="27" spans="1:8" ht="29.25" customHeight="1" x14ac:dyDescent="0.3">
      <c r="B27" s="52" t="s">
        <v>15</v>
      </c>
      <c r="C27" s="52"/>
      <c r="D27" s="53"/>
      <c r="E27" s="54">
        <f>SUM(E22:G26)/5</f>
        <v>0</v>
      </c>
      <c r="F27" s="55"/>
      <c r="G27" s="56"/>
    </row>
    <row r="28" spans="1:8" ht="10.5" customHeight="1" x14ac:dyDescent="0.3"/>
    <row r="29" spans="1:8" ht="16.2" x14ac:dyDescent="0.3">
      <c r="A29" s="12">
        <v>2</v>
      </c>
      <c r="B29" s="13" t="s">
        <v>38</v>
      </c>
    </row>
    <row r="31" spans="1:8" ht="15.6" x14ac:dyDescent="0.3">
      <c r="A31" s="7" t="s">
        <v>16</v>
      </c>
    </row>
    <row r="32" spans="1:8" x14ac:dyDescent="0.3">
      <c r="F32" s="46" t="e">
        <f>((E27-G16)/G16)*100</f>
        <v>#DIV/0!</v>
      </c>
    </row>
    <row r="33" spans="1:8" x14ac:dyDescent="0.3">
      <c r="B33" s="1" t="s">
        <v>17</v>
      </c>
      <c r="C33" s="3"/>
      <c r="D33" t="s">
        <v>21</v>
      </c>
      <c r="F33" s="47"/>
      <c r="G33" t="s">
        <v>18</v>
      </c>
    </row>
    <row r="34" spans="1:8" ht="15" customHeight="1" thickBot="1" x14ac:dyDescent="0.35">
      <c r="B34" s="3"/>
      <c r="C34" s="3"/>
    </row>
    <row r="35" spans="1:8" x14ac:dyDescent="0.3">
      <c r="G35" s="8" t="s">
        <v>36</v>
      </c>
      <c r="H35" s="44" t="e">
        <f>IF(F32&gt;15,"NO",IF(F32&lt;-15,"NO",IF(F32&lt;=15,"YES")))</f>
        <v>#DIV/0!</v>
      </c>
    </row>
    <row r="36" spans="1:8" ht="15" thickBot="1" x14ac:dyDescent="0.35">
      <c r="G36" s="8" t="s">
        <v>35</v>
      </c>
      <c r="H36" s="45"/>
    </row>
    <row r="37" spans="1:8" ht="28.5" customHeight="1" x14ac:dyDescent="0.3">
      <c r="G37" s="8"/>
      <c r="H37" s="17"/>
    </row>
    <row r="38" spans="1:8" ht="33" customHeight="1" x14ac:dyDescent="0.3"/>
    <row r="39" spans="1:8" ht="15.6" x14ac:dyDescent="0.3">
      <c r="A39" s="7" t="s">
        <v>23</v>
      </c>
    </row>
    <row r="41" spans="1:8" x14ac:dyDescent="0.3">
      <c r="B41" s="6" t="s">
        <v>22</v>
      </c>
    </row>
    <row r="42" spans="1:8" x14ac:dyDescent="0.3">
      <c r="F42" s="46">
        <f>SQRT((((E22-E27)^2)+((E23-E27)^2)+((E24-E27)^2)+((E25-E27)^2)+(E26-E27)^2)/5)</f>
        <v>0</v>
      </c>
    </row>
    <row r="43" spans="1:8" ht="16.2" x14ac:dyDescent="0.3">
      <c r="B43" t="s">
        <v>19</v>
      </c>
      <c r="D43" t="s">
        <v>20</v>
      </c>
      <c r="F43" s="47"/>
    </row>
    <row r="45" spans="1:8" x14ac:dyDescent="0.3">
      <c r="B45" s="6" t="s">
        <v>24</v>
      </c>
    </row>
    <row r="46" spans="1:8" x14ac:dyDescent="0.3">
      <c r="F46" s="46" t="e">
        <f>(F42/E27)*100</f>
        <v>#DIV/0!</v>
      </c>
    </row>
    <row r="47" spans="1:8" x14ac:dyDescent="0.3">
      <c r="B47" t="s">
        <v>3</v>
      </c>
      <c r="E47" s="8" t="s">
        <v>25</v>
      </c>
      <c r="F47" s="47"/>
    </row>
    <row r="48" spans="1:8" ht="15" thickBot="1" x14ac:dyDescent="0.35"/>
    <row r="49" spans="1:8" ht="15" customHeight="1" x14ac:dyDescent="0.3">
      <c r="F49" s="8"/>
      <c r="G49" s="29"/>
      <c r="H49" s="44" t="e">
        <f>IF(F46&lt;=15,"YES","NO")</f>
        <v>#DIV/0!</v>
      </c>
    </row>
    <row r="50" spans="1:8" ht="15" customHeight="1" thickBot="1" x14ac:dyDescent="0.35">
      <c r="C50" s="32" t="s">
        <v>76</v>
      </c>
      <c r="H50" s="45"/>
    </row>
    <row r="54" spans="1:8" x14ac:dyDescent="0.3">
      <c r="A54" s="6" t="s">
        <v>69</v>
      </c>
      <c r="E54" s="8"/>
    </row>
    <row r="55" spans="1:8" ht="15.6" x14ac:dyDescent="0.3">
      <c r="D55" s="8" t="s">
        <v>68</v>
      </c>
      <c r="E55" s="50"/>
      <c r="F55" s="50"/>
      <c r="G55" s="50"/>
    </row>
    <row r="56" spans="1:8" ht="15.6" x14ac:dyDescent="0.3">
      <c r="D56" s="8" t="s">
        <v>40</v>
      </c>
      <c r="E56" s="50"/>
      <c r="F56" s="50"/>
      <c r="G56" s="50"/>
    </row>
    <row r="57" spans="1:8" ht="15.6" x14ac:dyDescent="0.3">
      <c r="D57" s="8" t="s">
        <v>41</v>
      </c>
      <c r="E57" s="50"/>
      <c r="F57" s="50"/>
      <c r="G57" s="50"/>
    </row>
    <row r="58" spans="1:8" ht="15.6" x14ac:dyDescent="0.3">
      <c r="C58" s="8"/>
      <c r="D58" s="24"/>
      <c r="E58" s="24"/>
      <c r="F58" s="24"/>
    </row>
    <row r="59" spans="1:8" ht="15.6" x14ac:dyDescent="0.3">
      <c r="C59" s="8"/>
      <c r="D59" s="24"/>
      <c r="E59" s="24"/>
      <c r="F59" s="24"/>
    </row>
    <row r="60" spans="1:8" ht="15" thickBot="1" x14ac:dyDescent="0.35"/>
    <row r="61" spans="1:8" ht="29.25" customHeight="1" thickBot="1" x14ac:dyDescent="0.4">
      <c r="A61" s="31" t="s">
        <v>37</v>
      </c>
      <c r="F61" s="30" t="s">
        <v>39</v>
      </c>
      <c r="G61" s="17"/>
      <c r="H61" s="16" t="e">
        <f>IF((AND(H35="YES",H49="YES")),"PASS","FAIL")</f>
        <v>#DIV/0!</v>
      </c>
    </row>
    <row r="63" spans="1:8" x14ac:dyDescent="0.3">
      <c r="B63" t="s">
        <v>77</v>
      </c>
    </row>
    <row r="64" spans="1:8" x14ac:dyDescent="0.3">
      <c r="B64" s="15" t="s">
        <v>80</v>
      </c>
    </row>
    <row r="65" spans="1:9" x14ac:dyDescent="0.3">
      <c r="B65" s="15" t="s">
        <v>81</v>
      </c>
    </row>
    <row r="67" spans="1:9" x14ac:dyDescent="0.3">
      <c r="B67" s="51" t="s">
        <v>72</v>
      </c>
      <c r="C67" s="51"/>
      <c r="D67" s="51"/>
      <c r="E67" s="51"/>
      <c r="F67" s="51"/>
      <c r="G67" s="51"/>
      <c r="H67" s="51"/>
      <c r="I67" s="51"/>
    </row>
    <row r="68" spans="1:9" x14ac:dyDescent="0.3">
      <c r="A68" s="25"/>
      <c r="B68" s="26" t="s">
        <v>73</v>
      </c>
      <c r="C68" s="26"/>
      <c r="D68" s="26"/>
      <c r="E68" s="27"/>
      <c r="F68" s="26"/>
      <c r="G68" s="26"/>
    </row>
    <row r="69" spans="1:9" ht="15.6" x14ac:dyDescent="0.3">
      <c r="A69" s="26"/>
      <c r="B69" s="26" t="s">
        <v>74</v>
      </c>
      <c r="C69" s="27"/>
      <c r="D69" s="28"/>
      <c r="E69" s="28"/>
      <c r="F69" s="28"/>
      <c r="G69" s="26"/>
    </row>
    <row r="70" spans="1:9" ht="15.6" x14ac:dyDescent="0.3">
      <c r="A70" s="26"/>
      <c r="C70" s="27"/>
      <c r="D70" s="28"/>
      <c r="E70" s="28"/>
      <c r="F70" s="28"/>
      <c r="G70" s="26"/>
    </row>
    <row r="71" spans="1:9" ht="15.75" customHeight="1" x14ac:dyDescent="0.3">
      <c r="A71" s="26"/>
      <c r="B71" s="48" t="s">
        <v>78</v>
      </c>
      <c r="C71" s="48"/>
      <c r="D71" s="48"/>
      <c r="E71" s="48"/>
      <c r="F71" s="48"/>
      <c r="G71" s="48"/>
      <c r="H71" s="48"/>
      <c r="I71" s="48"/>
    </row>
    <row r="72" spans="1:9" x14ac:dyDescent="0.3">
      <c r="A72" s="26"/>
      <c r="B72" s="48" t="s">
        <v>79</v>
      </c>
      <c r="C72" s="48"/>
      <c r="D72" s="48"/>
      <c r="E72" s="48"/>
      <c r="F72" s="48"/>
      <c r="G72" s="48"/>
      <c r="H72" s="32"/>
      <c r="I72" s="32"/>
    </row>
    <row r="74" spans="1:9" x14ac:dyDescent="0.3">
      <c r="B74" s="49" t="s">
        <v>82</v>
      </c>
      <c r="C74" s="49"/>
      <c r="D74" s="49"/>
      <c r="E74" s="49"/>
      <c r="F74" s="49"/>
      <c r="G74" s="49"/>
      <c r="H74" s="49"/>
      <c r="I74" s="49"/>
    </row>
    <row r="75" spans="1:9" x14ac:dyDescent="0.3">
      <c r="B75" s="49" t="s">
        <v>83</v>
      </c>
      <c r="C75" s="49"/>
      <c r="D75" s="49"/>
    </row>
  </sheetData>
  <sheetProtection sheet="1" objects="1" scenarios="1" selectLockedCells="1"/>
  <mergeCells count="40">
    <mergeCell ref="C8:D8"/>
    <mergeCell ref="G8:I8"/>
    <mergeCell ref="D2:G2"/>
    <mergeCell ref="B3:I3"/>
    <mergeCell ref="H6:I6"/>
    <mergeCell ref="C7:D7"/>
    <mergeCell ref="G7:I7"/>
    <mergeCell ref="C10:D10"/>
    <mergeCell ref="H10:I10"/>
    <mergeCell ref="B12:I13"/>
    <mergeCell ref="G16:G17"/>
    <mergeCell ref="C20:D20"/>
    <mergeCell ref="E20:G20"/>
    <mergeCell ref="B27:D27"/>
    <mergeCell ref="E27:G27"/>
    <mergeCell ref="F32:F33"/>
    <mergeCell ref="C21:D21"/>
    <mergeCell ref="E21:G21"/>
    <mergeCell ref="C22:D22"/>
    <mergeCell ref="E22:G22"/>
    <mergeCell ref="C23:D23"/>
    <mergeCell ref="E23:G23"/>
    <mergeCell ref="C24:D24"/>
    <mergeCell ref="E24:G24"/>
    <mergeCell ref="C25:D25"/>
    <mergeCell ref="E25:G25"/>
    <mergeCell ref="C26:D26"/>
    <mergeCell ref="E26:G26"/>
    <mergeCell ref="H35:H36"/>
    <mergeCell ref="F42:F43"/>
    <mergeCell ref="B72:G72"/>
    <mergeCell ref="B74:I74"/>
    <mergeCell ref="B75:D75"/>
    <mergeCell ref="H49:H50"/>
    <mergeCell ref="E55:G55"/>
    <mergeCell ref="E56:G56"/>
    <mergeCell ref="E57:G57"/>
    <mergeCell ref="B67:I67"/>
    <mergeCell ref="B71:I71"/>
    <mergeCell ref="F46:F47"/>
  </mergeCells>
  <conditionalFormatting sqref="F32:F33">
    <cfRule type="cellIs" dxfId="41" priority="12" operator="lessThan">
      <formula>-15</formula>
    </cfRule>
    <cfRule type="cellIs" dxfId="40" priority="13" operator="greaterThan">
      <formula>15</formula>
    </cfRule>
    <cfRule type="cellIs" dxfId="39" priority="14" operator="between">
      <formula>-15</formula>
      <formula>15</formula>
    </cfRule>
  </conditionalFormatting>
  <conditionalFormatting sqref="F46:F47">
    <cfRule type="cellIs" dxfId="38" priority="9" operator="lessThan">
      <formula>15</formula>
    </cfRule>
    <cfRule type="cellIs" dxfId="37" priority="10" operator="equal">
      <formula>15</formula>
    </cfRule>
    <cfRule type="cellIs" dxfId="36" priority="11" operator="greaterThan">
      <formula>15</formula>
    </cfRule>
  </conditionalFormatting>
  <conditionalFormatting sqref="H35:H37 G49 C50">
    <cfRule type="containsText" dxfId="35" priority="7" operator="containsText" text="YES">
      <formula>NOT(ISERROR(SEARCH("YES",C35)))</formula>
    </cfRule>
    <cfRule type="containsText" dxfId="34" priority="8" operator="containsText" text="NO">
      <formula>NOT(ISERROR(SEARCH("NO",C35)))</formula>
    </cfRule>
  </conditionalFormatting>
  <conditionalFormatting sqref="H49:H50">
    <cfRule type="containsText" dxfId="33" priority="5" operator="containsText" text="NO">
      <formula>NOT(ISERROR(SEARCH("NO",H49)))</formula>
    </cfRule>
    <cfRule type="containsText" dxfId="32" priority="6" operator="containsText" text="YES">
      <formula>NOT(ISERROR(SEARCH("YES",H49)))</formula>
    </cfRule>
  </conditionalFormatting>
  <conditionalFormatting sqref="H61">
    <cfRule type="containsText" dxfId="31" priority="3" operator="containsText" text="FAIL">
      <formula>NOT(ISERROR(SEARCH("FAIL",H61)))</formula>
    </cfRule>
    <cfRule type="containsText" dxfId="30" priority="4" operator="containsText" text="PASS">
      <formula>NOT(ISERROR(SEARCH("PASS",H61)))</formula>
    </cfRule>
  </conditionalFormatting>
  <conditionalFormatting sqref="B74:B75">
    <cfRule type="expression" dxfId="29" priority="2">
      <formula>$H$61="PASS"</formula>
    </cfRule>
  </conditionalFormatting>
  <conditionalFormatting sqref="B71:I71 B72 H72:I72">
    <cfRule type="expression" dxfId="28" priority="1">
      <formula>$H$61="FAIL"</formula>
    </cfRule>
  </conditionalFormatting>
  <pageMargins left="0.65625" right="0.61458333333333337" top="0.71875" bottom="0.6875" header="0.3" footer="0.3"/>
  <pageSetup orientation="portrait" r:id="rId1"/>
  <headerFooter>
    <oddHeader>&amp;C&amp;8COMMONWEALTH OF PENNSYLVANIA
DEPARTMENT OF ENVIRONMENTAL PROTECTION
BUREAU OF SAFE DRINKING WATER</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75"/>
  <sheetViews>
    <sheetView view="pageLayout" zoomScaleNormal="100" workbookViewId="0">
      <selection activeCell="A3" sqref="A3"/>
    </sheetView>
  </sheetViews>
  <sheetFormatPr defaultRowHeight="14.4" x14ac:dyDescent="0.3"/>
  <cols>
    <col min="2" max="2" width="9.109375" customWidth="1"/>
    <col min="6" max="7" width="10" bestFit="1" customWidth="1"/>
    <col min="8" max="8" width="10.6640625" bestFit="1" customWidth="1"/>
    <col min="10" max="10" width="5.88671875" customWidth="1"/>
  </cols>
  <sheetData>
    <row r="2" spans="1:9" ht="17.25" customHeight="1" x14ac:dyDescent="0.3">
      <c r="D2" s="69" t="s">
        <v>34</v>
      </c>
      <c r="E2" s="69"/>
      <c r="F2" s="69"/>
      <c r="G2" s="69"/>
    </row>
    <row r="3" spans="1:9" ht="18" customHeight="1" x14ac:dyDescent="0.3">
      <c r="B3" s="69" t="s">
        <v>8</v>
      </c>
      <c r="C3" s="69"/>
      <c r="D3" s="69"/>
      <c r="E3" s="69"/>
      <c r="F3" s="69"/>
      <c r="G3" s="69"/>
      <c r="H3" s="69"/>
      <c r="I3" s="69"/>
    </row>
    <row r="5" spans="1:9" ht="15.6" x14ac:dyDescent="0.3">
      <c r="A5" s="7" t="s">
        <v>9</v>
      </c>
    </row>
    <row r="6" spans="1:9" ht="15.6" x14ac:dyDescent="0.3">
      <c r="G6" s="8" t="s">
        <v>6</v>
      </c>
      <c r="H6" s="75" t="s">
        <v>51</v>
      </c>
      <c r="I6" s="76"/>
    </row>
    <row r="7" spans="1:9" ht="15.6" x14ac:dyDescent="0.3">
      <c r="B7" s="8" t="s">
        <v>5</v>
      </c>
      <c r="C7" s="75">
        <v>1234567</v>
      </c>
      <c r="D7" s="76"/>
      <c r="F7" s="8" t="s">
        <v>2</v>
      </c>
      <c r="G7" s="75" t="s">
        <v>50</v>
      </c>
      <c r="H7" s="79"/>
      <c r="I7" s="76"/>
    </row>
    <row r="8" spans="1:9" ht="16.2" x14ac:dyDescent="0.3">
      <c r="B8" s="8" t="s">
        <v>31</v>
      </c>
      <c r="C8" s="75" t="s">
        <v>52</v>
      </c>
      <c r="D8" s="76"/>
      <c r="F8" s="8" t="s">
        <v>7</v>
      </c>
      <c r="G8" s="75" t="s">
        <v>53</v>
      </c>
      <c r="H8" s="79"/>
      <c r="I8" s="76"/>
    </row>
    <row r="9" spans="1:9" x14ac:dyDescent="0.3">
      <c r="B9" s="8" t="s">
        <v>27</v>
      </c>
      <c r="E9" s="8" t="s">
        <v>27</v>
      </c>
      <c r="G9" s="8" t="s">
        <v>29</v>
      </c>
    </row>
    <row r="10" spans="1:9" ht="15.6" x14ac:dyDescent="0.3">
      <c r="B10" s="8" t="s">
        <v>26</v>
      </c>
      <c r="C10" s="75" t="s">
        <v>4</v>
      </c>
      <c r="D10" s="76"/>
      <c r="E10" s="8" t="s">
        <v>28</v>
      </c>
      <c r="F10" s="22" t="s">
        <v>84</v>
      </c>
      <c r="G10" s="8" t="s">
        <v>30</v>
      </c>
      <c r="H10" s="75" t="s">
        <v>54</v>
      </c>
      <c r="I10" s="76"/>
    </row>
    <row r="11" spans="1:9" ht="10.5" customHeight="1" x14ac:dyDescent="0.3"/>
    <row r="12" spans="1:9" ht="22.5" customHeight="1" x14ac:dyDescent="0.3">
      <c r="A12" s="14">
        <v>1</v>
      </c>
      <c r="B12" s="64" t="s">
        <v>32</v>
      </c>
      <c r="C12" s="64"/>
      <c r="D12" s="64"/>
      <c r="E12" s="64"/>
      <c r="F12" s="64"/>
      <c r="G12" s="64"/>
      <c r="H12" s="64"/>
      <c r="I12" s="64"/>
    </row>
    <row r="13" spans="1:9" x14ac:dyDescent="0.3">
      <c r="B13" s="64"/>
      <c r="C13" s="64"/>
      <c r="D13" s="64"/>
      <c r="E13" s="64"/>
      <c r="F13" s="64"/>
      <c r="G13" s="64"/>
      <c r="H13" s="64"/>
      <c r="I13" s="64"/>
    </row>
    <row r="14" spans="1:9" x14ac:dyDescent="0.3">
      <c r="B14" s="13"/>
    </row>
    <row r="15" spans="1:9" ht="15.6" x14ac:dyDescent="0.3">
      <c r="A15" s="7" t="s">
        <v>10</v>
      </c>
    </row>
    <row r="16" spans="1:9" x14ac:dyDescent="0.3">
      <c r="G16" s="77">
        <v>1</v>
      </c>
    </row>
    <row r="17" spans="1:8" x14ac:dyDescent="0.3">
      <c r="B17" t="s">
        <v>11</v>
      </c>
      <c r="G17" s="78"/>
      <c r="H17" t="s">
        <v>1</v>
      </c>
    </row>
    <row r="18" spans="1:8" x14ac:dyDescent="0.3">
      <c r="B18" s="5" t="s">
        <v>75</v>
      </c>
      <c r="H18" s="2"/>
    </row>
    <row r="20" spans="1:8" ht="45.75" customHeight="1" x14ac:dyDescent="0.3">
      <c r="B20" s="11" t="s">
        <v>14</v>
      </c>
      <c r="C20" s="67" t="s">
        <v>12</v>
      </c>
      <c r="D20" s="67"/>
      <c r="E20" s="67" t="s">
        <v>13</v>
      </c>
      <c r="F20" s="67"/>
      <c r="G20" s="67"/>
    </row>
    <row r="21" spans="1:8" ht="29.25" customHeight="1" x14ac:dyDescent="0.3">
      <c r="B21" s="10" t="s">
        <v>33</v>
      </c>
      <c r="C21" s="71">
        <v>0.01</v>
      </c>
      <c r="D21" s="72"/>
      <c r="E21" s="59"/>
      <c r="F21" s="59"/>
      <c r="G21" s="59"/>
    </row>
    <row r="22" spans="1:8" ht="29.25" customHeight="1" x14ac:dyDescent="0.3">
      <c r="B22" s="9">
        <v>1</v>
      </c>
      <c r="C22" s="73">
        <v>0.9</v>
      </c>
      <c r="D22" s="74"/>
      <c r="E22" s="54">
        <f>C22-$C$21</f>
        <v>0.89</v>
      </c>
      <c r="F22" s="55"/>
      <c r="G22" s="56"/>
    </row>
    <row r="23" spans="1:8" ht="29.25" customHeight="1" x14ac:dyDescent="0.3">
      <c r="B23" s="9">
        <v>2</v>
      </c>
      <c r="C23" s="73">
        <v>0.87</v>
      </c>
      <c r="D23" s="74"/>
      <c r="E23" s="54">
        <f t="shared" ref="E23:E26" si="0">C23-$C$21</f>
        <v>0.86</v>
      </c>
      <c r="F23" s="55"/>
      <c r="G23" s="56"/>
    </row>
    <row r="24" spans="1:8" ht="29.25" customHeight="1" x14ac:dyDescent="0.3">
      <c r="B24" s="9">
        <v>3</v>
      </c>
      <c r="C24" s="73">
        <v>0.93</v>
      </c>
      <c r="D24" s="74"/>
      <c r="E24" s="54">
        <f t="shared" si="0"/>
        <v>0.92</v>
      </c>
      <c r="F24" s="55"/>
      <c r="G24" s="56"/>
    </row>
    <row r="25" spans="1:8" ht="29.25" customHeight="1" x14ac:dyDescent="0.3">
      <c r="B25" s="9">
        <v>4</v>
      </c>
      <c r="C25" s="73">
        <v>0.84</v>
      </c>
      <c r="D25" s="74"/>
      <c r="E25" s="54">
        <f t="shared" si="0"/>
        <v>0.83</v>
      </c>
      <c r="F25" s="55"/>
      <c r="G25" s="56"/>
    </row>
    <row r="26" spans="1:8" ht="29.25" customHeight="1" x14ac:dyDescent="0.3">
      <c r="B26" s="9">
        <v>5</v>
      </c>
      <c r="C26" s="73">
        <v>0.87</v>
      </c>
      <c r="D26" s="74"/>
      <c r="E26" s="54">
        <f t="shared" si="0"/>
        <v>0.86</v>
      </c>
      <c r="F26" s="55"/>
      <c r="G26" s="56"/>
    </row>
    <row r="27" spans="1:8" ht="29.25" customHeight="1" x14ac:dyDescent="0.3">
      <c r="B27" s="52" t="s">
        <v>15</v>
      </c>
      <c r="C27" s="52"/>
      <c r="D27" s="53"/>
      <c r="E27" s="54">
        <f>SUM(E22:G26)/5</f>
        <v>0.87200000000000011</v>
      </c>
      <c r="F27" s="55"/>
      <c r="G27" s="56"/>
    </row>
    <row r="28" spans="1:8" ht="10.5" customHeight="1" x14ac:dyDescent="0.3"/>
    <row r="29" spans="1:8" ht="16.2" x14ac:dyDescent="0.3">
      <c r="A29" s="12">
        <v>2</v>
      </c>
      <c r="B29" s="13" t="s">
        <v>38</v>
      </c>
    </row>
    <row r="31" spans="1:8" ht="15.6" x14ac:dyDescent="0.3">
      <c r="A31" s="7" t="s">
        <v>16</v>
      </c>
    </row>
    <row r="32" spans="1:8" x14ac:dyDescent="0.3">
      <c r="F32" s="46">
        <f>((E27-G16)/G16)*100</f>
        <v>-12.79999999999999</v>
      </c>
    </row>
    <row r="33" spans="1:8" x14ac:dyDescent="0.3">
      <c r="B33" s="1" t="s">
        <v>17</v>
      </c>
      <c r="C33" s="3"/>
      <c r="D33" t="s">
        <v>21</v>
      </c>
      <c r="F33" s="47"/>
      <c r="G33" t="s">
        <v>18</v>
      </c>
    </row>
    <row r="34" spans="1:8" ht="15" customHeight="1" thickBot="1" x14ac:dyDescent="0.35">
      <c r="B34" s="3"/>
      <c r="C34" s="3"/>
    </row>
    <row r="35" spans="1:8" x14ac:dyDescent="0.3">
      <c r="G35" s="8" t="s">
        <v>36</v>
      </c>
      <c r="H35" s="44" t="str">
        <f>IF(F32&gt;15,"NO",IF(F32&lt;-15,"NO",IF(F32&lt;=15,"YES")))</f>
        <v>YES</v>
      </c>
    </row>
    <row r="36" spans="1:8" ht="15" thickBot="1" x14ac:dyDescent="0.35">
      <c r="G36" s="8" t="s">
        <v>35</v>
      </c>
      <c r="H36" s="45"/>
    </row>
    <row r="37" spans="1:8" ht="28.5" customHeight="1" x14ac:dyDescent="0.3">
      <c r="G37" s="8"/>
      <c r="H37" s="17"/>
    </row>
    <row r="38" spans="1:8" ht="33" customHeight="1" x14ac:dyDescent="0.3"/>
    <row r="39" spans="1:8" ht="15.6" x14ac:dyDescent="0.3">
      <c r="A39" s="7" t="s">
        <v>23</v>
      </c>
    </row>
    <row r="41" spans="1:8" x14ac:dyDescent="0.3">
      <c r="B41" s="6" t="s">
        <v>22</v>
      </c>
    </row>
    <row r="42" spans="1:8" x14ac:dyDescent="0.3">
      <c r="F42" s="46">
        <f>SQRT((((E22-E27)^2)+((E23-E27)^2)+((E24-E27)^2)+((E25-E27)^2)+(E26-E27)^2)/5)</f>
        <v>3.0594117081556734E-2</v>
      </c>
    </row>
    <row r="43" spans="1:8" ht="16.2" x14ac:dyDescent="0.3">
      <c r="B43" t="s">
        <v>19</v>
      </c>
      <c r="D43" t="s">
        <v>20</v>
      </c>
      <c r="F43" s="47"/>
    </row>
    <row r="45" spans="1:8" x14ac:dyDescent="0.3">
      <c r="B45" s="6" t="s">
        <v>24</v>
      </c>
    </row>
    <row r="46" spans="1:8" x14ac:dyDescent="0.3">
      <c r="F46" s="46">
        <f>(F42/E27)*100</f>
        <v>3.5084996653161387</v>
      </c>
    </row>
    <row r="47" spans="1:8" x14ac:dyDescent="0.3">
      <c r="B47" t="s">
        <v>3</v>
      </c>
      <c r="E47" s="8" t="s">
        <v>25</v>
      </c>
      <c r="F47" s="47"/>
    </row>
    <row r="48" spans="1:8" ht="15" thickBot="1" x14ac:dyDescent="0.35"/>
    <row r="49" spans="1:8" ht="15" customHeight="1" x14ac:dyDescent="0.3">
      <c r="F49" s="8"/>
      <c r="G49" s="29"/>
      <c r="H49" s="44" t="str">
        <f>IF(F46&lt;=15,"YES","NO")</f>
        <v>YES</v>
      </c>
    </row>
    <row r="50" spans="1:8" ht="15" customHeight="1" thickBot="1" x14ac:dyDescent="0.35">
      <c r="C50" s="32" t="s">
        <v>76</v>
      </c>
      <c r="H50" s="45"/>
    </row>
    <row r="54" spans="1:8" x14ac:dyDescent="0.3">
      <c r="A54" s="6" t="s">
        <v>69</v>
      </c>
      <c r="E54" s="8"/>
    </row>
    <row r="55" spans="1:8" ht="15.6" x14ac:dyDescent="0.3">
      <c r="D55" s="8" t="s">
        <v>68</v>
      </c>
      <c r="E55" s="70" t="s">
        <v>4</v>
      </c>
      <c r="F55" s="70"/>
      <c r="G55" s="70"/>
    </row>
    <row r="56" spans="1:8" ht="15.6" x14ac:dyDescent="0.3">
      <c r="D56" s="8" t="s">
        <v>40</v>
      </c>
      <c r="E56" s="70" t="s">
        <v>55</v>
      </c>
      <c r="F56" s="70"/>
      <c r="G56" s="70"/>
    </row>
    <row r="57" spans="1:8" ht="15.6" x14ac:dyDescent="0.3">
      <c r="D57" s="8" t="s">
        <v>41</v>
      </c>
      <c r="E57" s="70" t="s">
        <v>56</v>
      </c>
      <c r="F57" s="70"/>
      <c r="G57" s="70"/>
    </row>
    <row r="58" spans="1:8" ht="15.6" x14ac:dyDescent="0.3">
      <c r="C58" s="8"/>
      <c r="D58" s="24"/>
      <c r="E58" s="24"/>
      <c r="F58" s="24"/>
    </row>
    <row r="59" spans="1:8" ht="15.6" x14ac:dyDescent="0.3">
      <c r="C59" s="8"/>
      <c r="D59" s="24"/>
      <c r="E59" s="24"/>
      <c r="F59" s="24"/>
    </row>
    <row r="60" spans="1:8" ht="15" thickBot="1" x14ac:dyDescent="0.35"/>
    <row r="61" spans="1:8" ht="29.25" customHeight="1" thickBot="1" x14ac:dyDescent="0.4">
      <c r="A61" s="31" t="s">
        <v>37</v>
      </c>
      <c r="F61" s="30" t="s">
        <v>39</v>
      </c>
      <c r="G61" s="17"/>
      <c r="H61" s="16" t="str">
        <f>IF((AND(H35="YES",H49="YES")),"PASS","FAIL")</f>
        <v>PASS</v>
      </c>
    </row>
    <row r="63" spans="1:8" x14ac:dyDescent="0.3">
      <c r="B63" t="s">
        <v>77</v>
      </c>
    </row>
    <row r="64" spans="1:8" x14ac:dyDescent="0.3">
      <c r="B64" s="15" t="s">
        <v>80</v>
      </c>
    </row>
    <row r="65" spans="1:9" x14ac:dyDescent="0.3">
      <c r="B65" s="15" t="s">
        <v>81</v>
      </c>
    </row>
    <row r="67" spans="1:9" x14ac:dyDescent="0.3">
      <c r="B67" s="51" t="s">
        <v>72</v>
      </c>
      <c r="C67" s="51"/>
      <c r="D67" s="51"/>
      <c r="E67" s="51"/>
      <c r="F67" s="51"/>
      <c r="G67" s="51"/>
      <c r="H67" s="51"/>
      <c r="I67" s="51"/>
    </row>
    <row r="68" spans="1:9" x14ac:dyDescent="0.3">
      <c r="A68" s="25"/>
      <c r="B68" s="26" t="s">
        <v>73</v>
      </c>
      <c r="C68" s="26"/>
      <c r="D68" s="26"/>
      <c r="E68" s="27"/>
      <c r="F68" s="26"/>
      <c r="G68" s="26"/>
    </row>
    <row r="69" spans="1:9" ht="15.6" x14ac:dyDescent="0.3">
      <c r="A69" s="26"/>
      <c r="B69" s="26" t="s">
        <v>74</v>
      </c>
      <c r="C69" s="27"/>
      <c r="D69" s="28"/>
      <c r="E69" s="28"/>
      <c r="F69" s="28"/>
      <c r="G69" s="26"/>
    </row>
    <row r="70" spans="1:9" ht="15.6" x14ac:dyDescent="0.3">
      <c r="A70" s="26"/>
      <c r="C70" s="27"/>
      <c r="D70" s="28"/>
      <c r="E70" s="28"/>
      <c r="F70" s="28"/>
      <c r="G70" s="26"/>
    </row>
    <row r="71" spans="1:9" ht="15.75" customHeight="1" x14ac:dyDescent="0.3">
      <c r="A71" s="26"/>
      <c r="B71" s="48" t="s">
        <v>78</v>
      </c>
      <c r="C71" s="48"/>
      <c r="D71" s="48"/>
      <c r="E71" s="48"/>
      <c r="F71" s="48"/>
      <c r="G71" s="48"/>
      <c r="H71" s="48"/>
      <c r="I71" s="48"/>
    </row>
    <row r="72" spans="1:9" x14ac:dyDescent="0.3">
      <c r="A72" s="26"/>
      <c r="B72" s="48" t="s">
        <v>79</v>
      </c>
      <c r="C72" s="48"/>
      <c r="D72" s="48"/>
      <c r="E72" s="48"/>
      <c r="F72" s="48"/>
      <c r="G72" s="48"/>
      <c r="H72" s="32"/>
      <c r="I72" s="32"/>
    </row>
    <row r="74" spans="1:9" x14ac:dyDescent="0.3">
      <c r="B74" s="49" t="s">
        <v>82</v>
      </c>
      <c r="C74" s="49"/>
      <c r="D74" s="49"/>
      <c r="E74" s="49"/>
      <c r="F74" s="49"/>
      <c r="G74" s="49"/>
      <c r="H74" s="49"/>
      <c r="I74" s="49"/>
    </row>
    <row r="75" spans="1:9" x14ac:dyDescent="0.3">
      <c r="B75" s="49" t="s">
        <v>83</v>
      </c>
      <c r="C75" s="49"/>
      <c r="D75" s="49"/>
    </row>
  </sheetData>
  <sheetProtection sheet="1" objects="1" scenarios="1" selectLockedCells="1"/>
  <mergeCells count="40">
    <mergeCell ref="C8:D8"/>
    <mergeCell ref="G8:I8"/>
    <mergeCell ref="D2:G2"/>
    <mergeCell ref="B3:I3"/>
    <mergeCell ref="H6:I6"/>
    <mergeCell ref="C7:D7"/>
    <mergeCell ref="G7:I7"/>
    <mergeCell ref="C10:D10"/>
    <mergeCell ref="H10:I10"/>
    <mergeCell ref="B12:I13"/>
    <mergeCell ref="G16:G17"/>
    <mergeCell ref="C20:D20"/>
    <mergeCell ref="E20:G20"/>
    <mergeCell ref="B27:D27"/>
    <mergeCell ref="E27:G27"/>
    <mergeCell ref="F32:F33"/>
    <mergeCell ref="C21:D21"/>
    <mergeCell ref="E21:G21"/>
    <mergeCell ref="C22:D22"/>
    <mergeCell ref="E22:G22"/>
    <mergeCell ref="C23:D23"/>
    <mergeCell ref="E23:G23"/>
    <mergeCell ref="C24:D24"/>
    <mergeCell ref="E24:G24"/>
    <mergeCell ref="C25:D25"/>
    <mergeCell ref="E25:G25"/>
    <mergeCell ref="C26:D26"/>
    <mergeCell ref="E26:G26"/>
    <mergeCell ref="H35:H36"/>
    <mergeCell ref="F42:F43"/>
    <mergeCell ref="B74:I74"/>
    <mergeCell ref="B75:D75"/>
    <mergeCell ref="B72:G72"/>
    <mergeCell ref="H49:H50"/>
    <mergeCell ref="E55:G55"/>
    <mergeCell ref="E56:G56"/>
    <mergeCell ref="E57:G57"/>
    <mergeCell ref="B67:I67"/>
    <mergeCell ref="B71:I71"/>
    <mergeCell ref="F46:F47"/>
  </mergeCells>
  <conditionalFormatting sqref="F32:F33">
    <cfRule type="cellIs" dxfId="27" priority="15" operator="lessThan">
      <formula>-15</formula>
    </cfRule>
    <cfRule type="cellIs" dxfId="26" priority="16" operator="greaterThan">
      <formula>15</formula>
    </cfRule>
    <cfRule type="cellIs" dxfId="25" priority="17" operator="between">
      <formula>-15</formula>
      <formula>15</formula>
    </cfRule>
  </conditionalFormatting>
  <conditionalFormatting sqref="F46:F47">
    <cfRule type="cellIs" dxfId="24" priority="12" operator="lessThan">
      <formula>15</formula>
    </cfRule>
    <cfRule type="cellIs" dxfId="23" priority="13" operator="equal">
      <formula>15</formula>
    </cfRule>
    <cfRule type="cellIs" dxfId="22" priority="14" operator="greaterThan">
      <formula>15</formula>
    </cfRule>
  </conditionalFormatting>
  <conditionalFormatting sqref="H35:H37 G49 C50">
    <cfRule type="containsText" dxfId="21" priority="10" operator="containsText" text="YES">
      <formula>NOT(ISERROR(SEARCH("YES",C35)))</formula>
    </cfRule>
    <cfRule type="containsText" dxfId="20" priority="11" operator="containsText" text="NO">
      <formula>NOT(ISERROR(SEARCH("NO",C35)))</formula>
    </cfRule>
  </conditionalFormatting>
  <conditionalFormatting sqref="H49:H50">
    <cfRule type="containsText" dxfId="19" priority="8" operator="containsText" text="NO">
      <formula>NOT(ISERROR(SEARCH("NO",H49)))</formula>
    </cfRule>
    <cfRule type="containsText" dxfId="18" priority="9" operator="containsText" text="YES">
      <formula>NOT(ISERROR(SEARCH("YES",H49)))</formula>
    </cfRule>
  </conditionalFormatting>
  <conditionalFormatting sqref="H61">
    <cfRule type="containsText" dxfId="17" priority="6" operator="containsText" text="FAIL">
      <formula>NOT(ISERROR(SEARCH("FAIL",H61)))</formula>
    </cfRule>
    <cfRule type="containsText" dxfId="16" priority="7" operator="containsText" text="PASS">
      <formula>NOT(ISERROR(SEARCH("PASS",H61)))</formula>
    </cfRule>
  </conditionalFormatting>
  <conditionalFormatting sqref="B74:B75">
    <cfRule type="expression" dxfId="15" priority="2">
      <formula>$H$61="PASS"</formula>
    </cfRule>
  </conditionalFormatting>
  <conditionalFormatting sqref="B71:I71 B72 H72:I72">
    <cfRule type="expression" dxfId="14" priority="1">
      <formula>$H$61="FAIL"</formula>
    </cfRule>
  </conditionalFormatting>
  <pageMargins left="0.65625" right="0.61458333333333337" top="0.71875" bottom="0.6875" header="0.3" footer="0.3"/>
  <pageSetup orientation="portrait" r:id="rId1"/>
  <headerFooter>
    <oddHeader>&amp;C&amp;8COMMONWEALTH OF PENNSYLVANIA
DEPARTMENT OF ENVIRONMENTAL PROTECTION
BUREAU OF SAFE DRINKING WATER</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75"/>
  <sheetViews>
    <sheetView view="pageLayout" zoomScaleNormal="100" workbookViewId="0">
      <selection activeCell="F32" sqref="F32:F33"/>
    </sheetView>
  </sheetViews>
  <sheetFormatPr defaultRowHeight="14.4" x14ac:dyDescent="0.3"/>
  <cols>
    <col min="2" max="2" width="9.109375" customWidth="1"/>
    <col min="6" max="7" width="10" bestFit="1" customWidth="1"/>
    <col min="8" max="8" width="10.6640625" bestFit="1" customWidth="1"/>
    <col min="10" max="10" width="5.88671875" customWidth="1"/>
  </cols>
  <sheetData>
    <row r="2" spans="1:9" ht="17.25" customHeight="1" x14ac:dyDescent="0.3">
      <c r="D2" s="69" t="s">
        <v>34</v>
      </c>
      <c r="E2" s="69"/>
      <c r="F2" s="69"/>
      <c r="G2" s="69"/>
    </row>
    <row r="3" spans="1:9" ht="18" customHeight="1" x14ac:dyDescent="0.3">
      <c r="B3" s="69" t="s">
        <v>8</v>
      </c>
      <c r="C3" s="69"/>
      <c r="D3" s="69"/>
      <c r="E3" s="69"/>
      <c r="F3" s="69"/>
      <c r="G3" s="69"/>
      <c r="H3" s="69"/>
      <c r="I3" s="69"/>
    </row>
    <row r="5" spans="1:9" ht="15.6" x14ac:dyDescent="0.3">
      <c r="A5" s="7" t="s">
        <v>9</v>
      </c>
    </row>
    <row r="6" spans="1:9" ht="15.6" x14ac:dyDescent="0.3">
      <c r="G6" s="8" t="s">
        <v>6</v>
      </c>
      <c r="H6" s="75" t="s">
        <v>51</v>
      </c>
      <c r="I6" s="76"/>
    </row>
    <row r="7" spans="1:9" ht="15.6" x14ac:dyDescent="0.3">
      <c r="B7" s="8" t="s">
        <v>5</v>
      </c>
      <c r="C7" s="75">
        <v>1234567</v>
      </c>
      <c r="D7" s="76"/>
      <c r="F7" s="8" t="s">
        <v>2</v>
      </c>
      <c r="G7" s="75" t="s">
        <v>50</v>
      </c>
      <c r="H7" s="79"/>
      <c r="I7" s="76"/>
    </row>
    <row r="8" spans="1:9" ht="16.2" x14ac:dyDescent="0.3">
      <c r="B8" s="8" t="s">
        <v>31</v>
      </c>
      <c r="C8" s="75" t="s">
        <v>52</v>
      </c>
      <c r="D8" s="76"/>
      <c r="F8" s="8" t="s">
        <v>7</v>
      </c>
      <c r="G8" s="75" t="s">
        <v>53</v>
      </c>
      <c r="H8" s="79"/>
      <c r="I8" s="76"/>
    </row>
    <row r="9" spans="1:9" x14ac:dyDescent="0.3">
      <c r="B9" s="8" t="s">
        <v>27</v>
      </c>
      <c r="E9" s="8" t="s">
        <v>27</v>
      </c>
      <c r="G9" s="8" t="s">
        <v>29</v>
      </c>
    </row>
    <row r="10" spans="1:9" ht="15.6" x14ac:dyDescent="0.3">
      <c r="B10" s="8" t="s">
        <v>26</v>
      </c>
      <c r="C10" s="75" t="s">
        <v>4</v>
      </c>
      <c r="D10" s="76"/>
      <c r="E10" s="8" t="s">
        <v>28</v>
      </c>
      <c r="F10" s="22" t="s">
        <v>84</v>
      </c>
      <c r="G10" s="8" t="s">
        <v>30</v>
      </c>
      <c r="H10" s="75" t="s">
        <v>54</v>
      </c>
      <c r="I10" s="76"/>
    </row>
    <row r="11" spans="1:9" ht="10.5" customHeight="1" x14ac:dyDescent="0.3"/>
    <row r="12" spans="1:9" ht="22.5" customHeight="1" x14ac:dyDescent="0.3">
      <c r="A12" s="14">
        <v>1</v>
      </c>
      <c r="B12" s="64" t="s">
        <v>32</v>
      </c>
      <c r="C12" s="64"/>
      <c r="D12" s="64"/>
      <c r="E12" s="64"/>
      <c r="F12" s="64"/>
      <c r="G12" s="64"/>
      <c r="H12" s="64"/>
      <c r="I12" s="64"/>
    </row>
    <row r="13" spans="1:9" x14ac:dyDescent="0.3">
      <c r="B13" s="64"/>
      <c r="C13" s="64"/>
      <c r="D13" s="64"/>
      <c r="E13" s="64"/>
      <c r="F13" s="64"/>
      <c r="G13" s="64"/>
      <c r="H13" s="64"/>
      <c r="I13" s="64"/>
    </row>
    <row r="14" spans="1:9" x14ac:dyDescent="0.3">
      <c r="B14" s="13"/>
    </row>
    <row r="15" spans="1:9" ht="15.6" x14ac:dyDescent="0.3">
      <c r="A15" s="7" t="s">
        <v>10</v>
      </c>
    </row>
    <row r="16" spans="1:9" x14ac:dyDescent="0.3">
      <c r="G16" s="77">
        <v>1</v>
      </c>
    </row>
    <row r="17" spans="1:8" x14ac:dyDescent="0.3">
      <c r="B17" t="s">
        <v>11</v>
      </c>
      <c r="G17" s="78"/>
      <c r="H17" t="s">
        <v>1</v>
      </c>
    </row>
    <row r="18" spans="1:8" x14ac:dyDescent="0.3">
      <c r="B18" s="5" t="s">
        <v>75</v>
      </c>
      <c r="H18" s="2"/>
    </row>
    <row r="20" spans="1:8" ht="45.75" customHeight="1" x14ac:dyDescent="0.3">
      <c r="B20" s="11" t="s">
        <v>14</v>
      </c>
      <c r="C20" s="67" t="s">
        <v>12</v>
      </c>
      <c r="D20" s="67"/>
      <c r="E20" s="67" t="s">
        <v>13</v>
      </c>
      <c r="F20" s="67"/>
      <c r="G20" s="67"/>
    </row>
    <row r="21" spans="1:8" ht="29.25" customHeight="1" x14ac:dyDescent="0.3">
      <c r="B21" s="10" t="s">
        <v>33</v>
      </c>
      <c r="C21" s="71">
        <v>0.01</v>
      </c>
      <c r="D21" s="72"/>
      <c r="E21" s="59"/>
      <c r="F21" s="59"/>
      <c r="G21" s="59"/>
    </row>
    <row r="22" spans="1:8" ht="29.25" customHeight="1" x14ac:dyDescent="0.3">
      <c r="B22" s="9">
        <v>1</v>
      </c>
      <c r="C22" s="73">
        <v>0.75</v>
      </c>
      <c r="D22" s="74"/>
      <c r="E22" s="54">
        <f>C22-$C$21</f>
        <v>0.74</v>
      </c>
      <c r="F22" s="55"/>
      <c r="G22" s="56"/>
    </row>
    <row r="23" spans="1:8" ht="29.25" customHeight="1" x14ac:dyDescent="0.3">
      <c r="B23" s="9">
        <v>2</v>
      </c>
      <c r="C23" s="73">
        <v>0.87</v>
      </c>
      <c r="D23" s="74"/>
      <c r="E23" s="54">
        <f t="shared" ref="E23:E26" si="0">C23-$C$21</f>
        <v>0.86</v>
      </c>
      <c r="F23" s="55"/>
      <c r="G23" s="56"/>
    </row>
    <row r="24" spans="1:8" ht="29.25" customHeight="1" x14ac:dyDescent="0.3">
      <c r="B24" s="9">
        <v>3</v>
      </c>
      <c r="C24" s="73">
        <v>0.93</v>
      </c>
      <c r="D24" s="74"/>
      <c r="E24" s="54">
        <f t="shared" si="0"/>
        <v>0.92</v>
      </c>
      <c r="F24" s="55"/>
      <c r="G24" s="56"/>
    </row>
    <row r="25" spans="1:8" ht="29.25" customHeight="1" x14ac:dyDescent="0.3">
      <c r="B25" s="9">
        <v>4</v>
      </c>
      <c r="C25" s="73">
        <v>0.84</v>
      </c>
      <c r="D25" s="74"/>
      <c r="E25" s="54">
        <f t="shared" si="0"/>
        <v>0.83</v>
      </c>
      <c r="F25" s="55"/>
      <c r="G25" s="56"/>
    </row>
    <row r="26" spans="1:8" ht="29.25" customHeight="1" x14ac:dyDescent="0.3">
      <c r="B26" s="9">
        <v>5</v>
      </c>
      <c r="C26" s="73">
        <v>0.87</v>
      </c>
      <c r="D26" s="74"/>
      <c r="E26" s="54">
        <f t="shared" si="0"/>
        <v>0.86</v>
      </c>
      <c r="F26" s="55"/>
      <c r="G26" s="56"/>
    </row>
    <row r="27" spans="1:8" ht="29.25" customHeight="1" x14ac:dyDescent="0.3">
      <c r="B27" s="52" t="s">
        <v>15</v>
      </c>
      <c r="C27" s="52"/>
      <c r="D27" s="53"/>
      <c r="E27" s="54">
        <f>SUM(E22:G26)/5</f>
        <v>0.84199999999999997</v>
      </c>
      <c r="F27" s="55"/>
      <c r="G27" s="56"/>
    </row>
    <row r="28" spans="1:8" ht="10.5" customHeight="1" x14ac:dyDescent="0.3"/>
    <row r="29" spans="1:8" ht="16.2" x14ac:dyDescent="0.3">
      <c r="A29" s="12">
        <v>2</v>
      </c>
      <c r="B29" s="13" t="s">
        <v>38</v>
      </c>
    </row>
    <row r="31" spans="1:8" ht="15.6" x14ac:dyDescent="0.3">
      <c r="A31" s="7" t="s">
        <v>16</v>
      </c>
    </row>
    <row r="32" spans="1:8" x14ac:dyDescent="0.3">
      <c r="F32" s="46">
        <f>((E27-G16)/G16)*100</f>
        <v>-15.800000000000002</v>
      </c>
    </row>
    <row r="33" spans="1:8" x14ac:dyDescent="0.3">
      <c r="B33" s="1" t="s">
        <v>17</v>
      </c>
      <c r="C33" s="3"/>
      <c r="D33" t="s">
        <v>21</v>
      </c>
      <c r="F33" s="47"/>
      <c r="G33" t="s">
        <v>18</v>
      </c>
    </row>
    <row r="34" spans="1:8" ht="15" customHeight="1" thickBot="1" x14ac:dyDescent="0.35">
      <c r="B34" s="3"/>
      <c r="C34" s="3"/>
    </row>
    <row r="35" spans="1:8" x14ac:dyDescent="0.3">
      <c r="G35" s="8" t="s">
        <v>36</v>
      </c>
      <c r="H35" s="44" t="str">
        <f>IF(F32&gt;15,"NO",IF(F32&lt;-15,"NO",IF(F32&lt;=15,"YES")))</f>
        <v>NO</v>
      </c>
    </row>
    <row r="36" spans="1:8" ht="15" thickBot="1" x14ac:dyDescent="0.35">
      <c r="G36" s="8" t="s">
        <v>35</v>
      </c>
      <c r="H36" s="45"/>
    </row>
    <row r="37" spans="1:8" ht="28.5" customHeight="1" x14ac:dyDescent="0.3">
      <c r="G37" s="8"/>
      <c r="H37" s="17"/>
    </row>
    <row r="38" spans="1:8" ht="33" customHeight="1" x14ac:dyDescent="0.3"/>
    <row r="39" spans="1:8" ht="15.6" x14ac:dyDescent="0.3">
      <c r="A39" s="7" t="s">
        <v>23</v>
      </c>
    </row>
    <row r="41" spans="1:8" x14ac:dyDescent="0.3">
      <c r="B41" s="6" t="s">
        <v>22</v>
      </c>
    </row>
    <row r="42" spans="1:8" x14ac:dyDescent="0.3">
      <c r="F42" s="46">
        <f>SQRT((((E22-E27)^2)+((E23-E27)^2)+((E24-E27)^2)+((E25-E27)^2)+(E26-E27)^2)/5)</f>
        <v>5.8787753826796289E-2</v>
      </c>
    </row>
    <row r="43" spans="1:8" ht="16.2" x14ac:dyDescent="0.3">
      <c r="B43" t="s">
        <v>19</v>
      </c>
      <c r="D43" t="s">
        <v>20</v>
      </c>
      <c r="F43" s="47"/>
    </row>
    <row r="45" spans="1:8" x14ac:dyDescent="0.3">
      <c r="B45" s="6" t="s">
        <v>24</v>
      </c>
    </row>
    <row r="46" spans="1:8" x14ac:dyDescent="0.3">
      <c r="F46" s="46">
        <f>(F42/E27)*100</f>
        <v>6.9819185067454033</v>
      </c>
    </row>
    <row r="47" spans="1:8" x14ac:dyDescent="0.3">
      <c r="B47" t="s">
        <v>3</v>
      </c>
      <c r="E47" s="8" t="s">
        <v>25</v>
      </c>
      <c r="F47" s="47"/>
    </row>
    <row r="48" spans="1:8" ht="15" thickBot="1" x14ac:dyDescent="0.35"/>
    <row r="49" spans="1:8" ht="15" customHeight="1" x14ac:dyDescent="0.3">
      <c r="F49" s="8"/>
      <c r="G49" s="29"/>
      <c r="H49" s="44" t="str">
        <f>IF(F46&lt;=15,"YES","NO")</f>
        <v>YES</v>
      </c>
    </row>
    <row r="50" spans="1:8" ht="15" customHeight="1" thickBot="1" x14ac:dyDescent="0.35">
      <c r="C50" s="33" t="s">
        <v>76</v>
      </c>
      <c r="H50" s="45"/>
    </row>
    <row r="54" spans="1:8" x14ac:dyDescent="0.3">
      <c r="A54" s="6" t="s">
        <v>69</v>
      </c>
      <c r="E54" s="8"/>
    </row>
    <row r="55" spans="1:8" ht="15.6" x14ac:dyDescent="0.3">
      <c r="D55" s="8" t="s">
        <v>68</v>
      </c>
      <c r="E55" s="70" t="s">
        <v>4</v>
      </c>
      <c r="F55" s="70"/>
      <c r="G55" s="70"/>
    </row>
    <row r="56" spans="1:8" ht="15.6" x14ac:dyDescent="0.3">
      <c r="D56" s="8" t="s">
        <v>40</v>
      </c>
      <c r="E56" s="70" t="s">
        <v>55</v>
      </c>
      <c r="F56" s="70"/>
      <c r="G56" s="70"/>
    </row>
    <row r="57" spans="1:8" ht="15.6" x14ac:dyDescent="0.3">
      <c r="D57" s="8" t="s">
        <v>41</v>
      </c>
      <c r="E57" s="70" t="s">
        <v>56</v>
      </c>
      <c r="F57" s="70"/>
      <c r="G57" s="70"/>
    </row>
    <row r="58" spans="1:8" ht="15.6" x14ac:dyDescent="0.3">
      <c r="C58" s="8"/>
      <c r="D58" s="24"/>
      <c r="E58" s="24"/>
      <c r="F58" s="24"/>
    </row>
    <row r="59" spans="1:8" ht="15.6" x14ac:dyDescent="0.3">
      <c r="C59" s="8"/>
      <c r="D59" s="24"/>
      <c r="E59" s="24"/>
      <c r="F59" s="24"/>
    </row>
    <row r="60" spans="1:8" ht="15" thickBot="1" x14ac:dyDescent="0.35"/>
    <row r="61" spans="1:8" ht="29.25" customHeight="1" thickBot="1" x14ac:dyDescent="0.4">
      <c r="A61" s="31" t="s">
        <v>37</v>
      </c>
      <c r="F61" s="30" t="s">
        <v>39</v>
      </c>
      <c r="G61" s="17"/>
      <c r="H61" s="16" t="str">
        <f>IF((AND(H35="YES",H49="YES")),"PASS","FAIL")</f>
        <v>FAIL</v>
      </c>
    </row>
    <row r="63" spans="1:8" x14ac:dyDescent="0.3">
      <c r="B63" t="s">
        <v>77</v>
      </c>
    </row>
    <row r="64" spans="1:8" x14ac:dyDescent="0.3">
      <c r="B64" s="15" t="s">
        <v>80</v>
      </c>
    </row>
    <row r="65" spans="1:9" x14ac:dyDescent="0.3">
      <c r="B65" s="15" t="s">
        <v>81</v>
      </c>
    </row>
    <row r="67" spans="1:9" x14ac:dyDescent="0.3">
      <c r="B67" s="51" t="s">
        <v>72</v>
      </c>
      <c r="C67" s="51"/>
      <c r="D67" s="51"/>
      <c r="E67" s="51"/>
      <c r="F67" s="51"/>
      <c r="G67" s="51"/>
      <c r="H67" s="51"/>
      <c r="I67" s="51"/>
    </row>
    <row r="68" spans="1:9" x14ac:dyDescent="0.3">
      <c r="A68" s="25"/>
      <c r="B68" s="26" t="s">
        <v>73</v>
      </c>
      <c r="C68" s="26"/>
      <c r="D68" s="26"/>
      <c r="E68" s="27"/>
      <c r="F68" s="26"/>
      <c r="G68" s="26"/>
    </row>
    <row r="69" spans="1:9" ht="15.6" x14ac:dyDescent="0.3">
      <c r="A69" s="26"/>
      <c r="B69" s="26" t="s">
        <v>74</v>
      </c>
      <c r="C69" s="27"/>
      <c r="D69" s="28"/>
      <c r="E69" s="28"/>
      <c r="F69" s="28"/>
      <c r="G69" s="26"/>
    </row>
    <row r="70" spans="1:9" ht="15.6" x14ac:dyDescent="0.3">
      <c r="A70" s="26"/>
      <c r="C70" s="27"/>
      <c r="D70" s="28"/>
      <c r="E70" s="28"/>
      <c r="F70" s="28"/>
      <c r="G70" s="26"/>
    </row>
    <row r="71" spans="1:9" ht="15.75" customHeight="1" x14ac:dyDescent="0.3">
      <c r="A71" s="26"/>
      <c r="B71" s="48" t="s">
        <v>78</v>
      </c>
      <c r="C71" s="48"/>
      <c r="D71" s="48"/>
      <c r="E71" s="48"/>
      <c r="F71" s="48"/>
      <c r="G71" s="48"/>
      <c r="H71" s="48"/>
      <c r="I71" s="48"/>
    </row>
    <row r="72" spans="1:9" x14ac:dyDescent="0.3">
      <c r="A72" s="26"/>
      <c r="B72" s="48" t="s">
        <v>79</v>
      </c>
      <c r="C72" s="48"/>
      <c r="D72" s="48"/>
      <c r="E72" s="48"/>
      <c r="F72" s="48"/>
      <c r="G72" s="48"/>
      <c r="H72" s="33"/>
      <c r="I72" s="33"/>
    </row>
    <row r="74" spans="1:9" x14ac:dyDescent="0.3">
      <c r="B74" s="49" t="s">
        <v>82</v>
      </c>
      <c r="C74" s="49"/>
      <c r="D74" s="49"/>
      <c r="E74" s="49"/>
      <c r="F74" s="49"/>
      <c r="G74" s="49"/>
      <c r="H74" s="49"/>
      <c r="I74" s="49"/>
    </row>
    <row r="75" spans="1:9" x14ac:dyDescent="0.3">
      <c r="B75" s="49" t="s">
        <v>83</v>
      </c>
      <c r="C75" s="49"/>
      <c r="D75" s="49"/>
    </row>
  </sheetData>
  <sheetProtection sheet="1" objects="1" scenarios="1" selectLockedCells="1"/>
  <mergeCells count="40">
    <mergeCell ref="H35:H36"/>
    <mergeCell ref="F42:F43"/>
    <mergeCell ref="B72:G72"/>
    <mergeCell ref="B74:I74"/>
    <mergeCell ref="B75:D75"/>
    <mergeCell ref="H49:H50"/>
    <mergeCell ref="E55:G55"/>
    <mergeCell ref="E56:G56"/>
    <mergeCell ref="E57:G57"/>
    <mergeCell ref="B67:I67"/>
    <mergeCell ref="B71:I71"/>
    <mergeCell ref="F46:F47"/>
    <mergeCell ref="B27:D27"/>
    <mergeCell ref="E27:G27"/>
    <mergeCell ref="F32:F33"/>
    <mergeCell ref="C21:D21"/>
    <mergeCell ref="E21:G21"/>
    <mergeCell ref="C22:D22"/>
    <mergeCell ref="E22:G22"/>
    <mergeCell ref="C23:D23"/>
    <mergeCell ref="E23:G23"/>
    <mergeCell ref="C24:D24"/>
    <mergeCell ref="E24:G24"/>
    <mergeCell ref="C25:D25"/>
    <mergeCell ref="E25:G25"/>
    <mergeCell ref="C26:D26"/>
    <mergeCell ref="E26:G26"/>
    <mergeCell ref="C10:D10"/>
    <mergeCell ref="H10:I10"/>
    <mergeCell ref="B12:I13"/>
    <mergeCell ref="G16:G17"/>
    <mergeCell ref="C20:D20"/>
    <mergeCell ref="E20:G20"/>
    <mergeCell ref="C8:D8"/>
    <mergeCell ref="G8:I8"/>
    <mergeCell ref="D2:G2"/>
    <mergeCell ref="B3:I3"/>
    <mergeCell ref="H6:I6"/>
    <mergeCell ref="C7:D7"/>
    <mergeCell ref="G7:I7"/>
  </mergeCells>
  <conditionalFormatting sqref="F32:F33">
    <cfRule type="cellIs" dxfId="13" priority="12" operator="lessThan">
      <formula>-15</formula>
    </cfRule>
    <cfRule type="cellIs" dxfId="12" priority="13" operator="greaterThan">
      <formula>15</formula>
    </cfRule>
    <cfRule type="cellIs" dxfId="11" priority="14" operator="between">
      <formula>-15</formula>
      <formula>15</formula>
    </cfRule>
  </conditionalFormatting>
  <conditionalFormatting sqref="F46:F47">
    <cfRule type="cellIs" dxfId="10" priority="9" operator="lessThan">
      <formula>15</formula>
    </cfRule>
    <cfRule type="cellIs" dxfId="9" priority="10" operator="equal">
      <formula>15</formula>
    </cfRule>
    <cfRule type="cellIs" dxfId="8" priority="11" operator="greaterThan">
      <formula>15</formula>
    </cfRule>
  </conditionalFormatting>
  <conditionalFormatting sqref="H35:H37 G49 C50">
    <cfRule type="containsText" dxfId="7" priority="7" operator="containsText" text="YES">
      <formula>NOT(ISERROR(SEARCH("YES",C35)))</formula>
    </cfRule>
    <cfRule type="containsText" dxfId="6" priority="8" operator="containsText" text="NO">
      <formula>NOT(ISERROR(SEARCH("NO",C35)))</formula>
    </cfRule>
  </conditionalFormatting>
  <conditionalFormatting sqref="H49:H50">
    <cfRule type="containsText" dxfId="5" priority="5" operator="containsText" text="NO">
      <formula>NOT(ISERROR(SEARCH("NO",H49)))</formula>
    </cfRule>
    <cfRule type="containsText" dxfId="4" priority="6" operator="containsText" text="YES">
      <formula>NOT(ISERROR(SEARCH("YES",H49)))</formula>
    </cfRule>
  </conditionalFormatting>
  <conditionalFormatting sqref="H61">
    <cfRule type="containsText" dxfId="3" priority="3" operator="containsText" text="FAIL">
      <formula>NOT(ISERROR(SEARCH("FAIL",H61)))</formula>
    </cfRule>
    <cfRule type="containsText" dxfId="2" priority="4" operator="containsText" text="PASS">
      <formula>NOT(ISERROR(SEARCH("PASS",H61)))</formula>
    </cfRule>
  </conditionalFormatting>
  <conditionalFormatting sqref="B74:B75">
    <cfRule type="expression" dxfId="1" priority="2">
      <formula>$H$61="PASS"</formula>
    </cfRule>
  </conditionalFormatting>
  <conditionalFormatting sqref="B71:I71 B72 H72:I72">
    <cfRule type="expression" dxfId="0" priority="1">
      <formula>$H$61="FAIL"</formula>
    </cfRule>
  </conditionalFormatting>
  <pageMargins left="0.65625" right="0.61458333333333337" top="0.71875" bottom="0.6875" header="0.3" footer="0.3"/>
  <pageSetup orientation="portrait" r:id="rId1"/>
  <headerFooter>
    <oddHeader>&amp;C&amp;8COMMONWEALTH OF PENNSYLVANIA
DEPARTMENT OF ENVIRONMENTAL PROTECTION
BUREAU OF SAFE DRINKING WATER</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29"/>
  <sheetViews>
    <sheetView view="pageLayout" zoomScaleNormal="100" workbookViewId="0">
      <selection activeCell="C5" sqref="C5"/>
    </sheetView>
  </sheetViews>
  <sheetFormatPr defaultRowHeight="14.4" x14ac:dyDescent="0.3"/>
  <sheetData>
    <row r="2" spans="2:5" x14ac:dyDescent="0.3">
      <c r="B2" t="s">
        <v>64</v>
      </c>
    </row>
    <row r="3" spans="2:5" ht="15.6" x14ac:dyDescent="0.35">
      <c r="B3" t="s">
        <v>63</v>
      </c>
    </row>
    <row r="4" spans="2:5" x14ac:dyDescent="0.3">
      <c r="C4" s="4"/>
    </row>
    <row r="5" spans="2:5" x14ac:dyDescent="0.3">
      <c r="B5" s="8" t="s">
        <v>46</v>
      </c>
      <c r="C5" s="38">
        <v>1</v>
      </c>
      <c r="D5" t="s">
        <v>1</v>
      </c>
      <c r="E5" t="s">
        <v>44</v>
      </c>
    </row>
    <row r="6" spans="2:5" x14ac:dyDescent="0.3">
      <c r="B6" s="8" t="s">
        <v>47</v>
      </c>
      <c r="C6" s="20">
        <v>100</v>
      </c>
      <c r="D6" t="s">
        <v>0</v>
      </c>
      <c r="E6" t="s">
        <v>45</v>
      </c>
    </row>
    <row r="7" spans="2:5" x14ac:dyDescent="0.3">
      <c r="B7" s="19" t="s">
        <v>48</v>
      </c>
      <c r="C7" s="20">
        <v>66.5</v>
      </c>
      <c r="D7" t="s">
        <v>1</v>
      </c>
      <c r="E7" t="s">
        <v>42</v>
      </c>
    </row>
    <row r="8" spans="2:5" ht="15" thickBot="1" x14ac:dyDescent="0.35">
      <c r="B8" s="18"/>
      <c r="C8" s="41"/>
    </row>
    <row r="9" spans="2:5" ht="15" thickBot="1" x14ac:dyDescent="0.35">
      <c r="B9" s="8" t="s">
        <v>49</v>
      </c>
      <c r="C9" s="21">
        <f>(C5*C6)/C7</f>
        <v>1.5037593984962405</v>
      </c>
      <c r="D9" t="s">
        <v>0</v>
      </c>
      <c r="E9" t="s">
        <v>43</v>
      </c>
    </row>
    <row r="11" spans="2:5" x14ac:dyDescent="0.3">
      <c r="B11" t="s">
        <v>57</v>
      </c>
    </row>
    <row r="12" spans="2:5" x14ac:dyDescent="0.3">
      <c r="B12" t="s">
        <v>58</v>
      </c>
    </row>
    <row r="15" spans="2:5" x14ac:dyDescent="0.3">
      <c r="B15" t="s">
        <v>59</v>
      </c>
    </row>
    <row r="16" spans="2:5" x14ac:dyDescent="0.3">
      <c r="B16" t="s">
        <v>60</v>
      </c>
    </row>
    <row r="18" spans="2:12" x14ac:dyDescent="0.3">
      <c r="B18" s="8" t="s">
        <v>48</v>
      </c>
      <c r="C18" s="20">
        <v>66.5</v>
      </c>
      <c r="D18" t="s">
        <v>1</v>
      </c>
      <c r="E18" t="s">
        <v>42</v>
      </c>
    </row>
    <row r="19" spans="2:12" x14ac:dyDescent="0.3">
      <c r="B19" s="8" t="s">
        <v>49</v>
      </c>
      <c r="C19" s="38">
        <v>1</v>
      </c>
      <c r="D19" t="s">
        <v>0</v>
      </c>
      <c r="E19" t="s">
        <v>61</v>
      </c>
    </row>
    <row r="20" spans="2:12" x14ac:dyDescent="0.3">
      <c r="B20" s="8" t="s">
        <v>47</v>
      </c>
      <c r="C20" s="20">
        <v>100</v>
      </c>
      <c r="D20" t="s">
        <v>0</v>
      </c>
      <c r="E20" t="s">
        <v>45</v>
      </c>
    </row>
    <row r="21" spans="2:12" ht="15" thickBot="1" x14ac:dyDescent="0.35">
      <c r="B21" s="8"/>
      <c r="C21" s="4"/>
    </row>
    <row r="22" spans="2:12" ht="15" thickBot="1" x14ac:dyDescent="0.35">
      <c r="B22" s="8" t="s">
        <v>46</v>
      </c>
      <c r="C22" s="23">
        <f>(C18*C19)/C20</f>
        <v>0.66500000000000004</v>
      </c>
      <c r="D22" t="s">
        <v>1</v>
      </c>
      <c r="E22" t="s">
        <v>62</v>
      </c>
    </row>
    <row r="25" spans="2:12" x14ac:dyDescent="0.3">
      <c r="B25" t="s">
        <v>70</v>
      </c>
    </row>
    <row r="26" spans="2:12" x14ac:dyDescent="0.3">
      <c r="B26" t="s">
        <v>71</v>
      </c>
    </row>
    <row r="27" spans="2:12" x14ac:dyDescent="0.3">
      <c r="B27" s="80" t="s">
        <v>65</v>
      </c>
      <c r="C27" s="80"/>
      <c r="D27" s="80"/>
      <c r="E27" s="80"/>
      <c r="F27" s="80"/>
      <c r="G27" s="80"/>
      <c r="H27" s="80"/>
      <c r="I27" s="80"/>
      <c r="J27" s="80"/>
      <c r="K27" s="80"/>
      <c r="L27" s="80"/>
    </row>
    <row r="28" spans="2:12" x14ac:dyDescent="0.3">
      <c r="B28" t="s">
        <v>66</v>
      </c>
    </row>
    <row r="29" spans="2:12" x14ac:dyDescent="0.3">
      <c r="B29" t="s">
        <v>67</v>
      </c>
    </row>
  </sheetData>
  <sheetProtection sheet="1" objects="1" scenarios="1" selectLockedCells="1"/>
  <mergeCells count="1">
    <mergeCell ref="B27:L27"/>
  </mergeCells>
  <hyperlinks>
    <hyperlink ref="B27" r:id="rId1" xr:uid="{00000000-0004-0000-0400-000000000000}"/>
  </hyperlinks>
  <pageMargins left="0.7" right="0.7" top="0.75" bottom="0.7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Blank IDC Form</vt:lpstr>
      <vt:lpstr>IDC Example - PASS</vt:lpstr>
      <vt:lpstr>IDC Example - FAIL</vt:lpstr>
      <vt:lpstr>Dilutions</vt:lpstr>
    </vt:vector>
  </TitlesOfParts>
  <Company>US-EPA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amcfadde</dc:creator>
  <cp:lastModifiedBy>Ken Eng</cp:lastModifiedBy>
  <cp:lastPrinted>2018-09-12T19:59:45Z</cp:lastPrinted>
  <dcterms:created xsi:type="dcterms:W3CDTF">2013-12-31T19:05:33Z</dcterms:created>
  <dcterms:modified xsi:type="dcterms:W3CDTF">2018-09-21T17:54:24Z</dcterms:modified>
</cp:coreProperties>
</file>