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Instructions 24-47" sheetId="1" r:id="rId1"/>
    <sheet name="Enter Your Data Here" sheetId="2" r:id="rId2"/>
    <sheet name="24-47 Example 1" sheetId="3" r:id="rId3"/>
    <sheet name="24-47 Example 2" sheetId="4" r:id="rId4"/>
  </sheets>
  <definedNames/>
  <calcPr fullCalcOnLoad="1"/>
</workbook>
</file>

<file path=xl/comments4.xml><?xml version="1.0" encoding="utf-8"?>
<comments xmlns="http://schemas.openxmlformats.org/spreadsheetml/2006/main">
  <authors>
    <author>sconley</author>
  </authors>
  <commentList>
    <comment ref="I16" authorId="0">
      <text>
        <r>
          <rPr>
            <b/>
            <sz val="8"/>
            <rFont val="Tahoma"/>
            <family val="0"/>
          </rPr>
          <t>Re-sample; sample of Dec 15 was invalidated by the lab, resample could not be taken until after Christmas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<sst xmlns="http://schemas.openxmlformats.org/spreadsheetml/2006/main" count="230" uniqueCount="76">
  <si>
    <t xml:space="preserve"> </t>
  </si>
  <si>
    <t>12 Month Mean</t>
  </si>
  <si>
    <t>LT2 Bin Concentration: Highest 12-month Mean</t>
  </si>
  <si>
    <t>Result 1*</t>
  </si>
  <si>
    <t>Result 2*</t>
  </si>
  <si>
    <t>Bin Classification - from (§141.710(c)</t>
  </si>
  <si>
    <t>PWS Name:</t>
  </si>
  <si>
    <t>PWS ID:</t>
  </si>
  <si>
    <t xml:space="preserve">Monthly Mean </t>
  </si>
  <si>
    <t>Month</t>
  </si>
  <si>
    <t>Result 3*</t>
  </si>
  <si>
    <t>Result 4*</t>
  </si>
  <si>
    <t>Instructions:  Bin Concentration Calculation 24-47 samples  Filtered Systems</t>
  </si>
  <si>
    <t>1.  Check that you are using the proper sheet for the number of samples collected</t>
  </si>
  <si>
    <t xml:space="preserve">If there is a second sample that month, enter that result in the "Month 1", "Result 2" cell. </t>
  </si>
  <si>
    <t>* Example; If the first month of monitoring is October 2006, enter the first result for October 2006 in the "Month 1", "Result 1" cell.</t>
  </si>
  <si>
    <t>2.  Assure the validity of every result before entering it on this spreadsheet.</t>
  </si>
  <si>
    <t>4.  The month number (1, 2, 3, etc.) can be changed to the month/year at the user's option (Jan 06, Feb 06, etc.)</t>
  </si>
  <si>
    <t>5.  If there is no sample result for a given month, that month should not be included.</t>
  </si>
  <si>
    <t>6.  If there is only 1 sample result for any given month, leave the other "Results" cells for that month blank.  DO NOT enter a zero for any missing result.</t>
  </si>
  <si>
    <t>* Example:  If the PWS collects 26 months of data, clear all of the cells beneath Months 27 - 36.</t>
  </si>
  <si>
    <t>When used properly, sheets will correctly calculate monthly mean concentration, 12 month mean concentration, bin concentration and bin classification.</t>
  </si>
  <si>
    <t>Can be used for grandfathered data, initial monitoring, or a combination of the two</t>
  </si>
  <si>
    <t>* Example, if samples are collected in October 06 and December 06, but none in November 06 (for example, if a resample was required but not collected until December), October is "Month 1" and December is "Month 2".</t>
  </si>
  <si>
    <t xml:space="preserve">3.  Enter the sample results (in oocysts/L, to the thousandth) in the proper cell for the samples collected (replacing a "0.000" result if needed).  </t>
  </si>
  <si>
    <t xml:space="preserve">7.  Clear the results from all cells after the end of the monitoring period by selecting those cells, then clicking on "edit", "clear", and "contents" on the toolbar.  </t>
  </si>
  <si>
    <r>
      <t xml:space="preserve">LT2 Bin Concentration Calculation - </t>
    </r>
    <r>
      <rPr>
        <b/>
        <sz val="11"/>
        <color indexed="10"/>
        <rFont val="Arial"/>
        <family val="2"/>
      </rPr>
      <t xml:space="preserve">24 to 47 samples </t>
    </r>
    <r>
      <rPr>
        <b/>
        <sz val="11"/>
        <rFont val="Arial"/>
        <family val="2"/>
      </rPr>
      <t xml:space="preserve">
Filtered System
</t>
    </r>
  </si>
  <si>
    <t xml:space="preserve">* All results in oocyst/L - valid field samples only (no matrix spike, OPR or method blank samples)  </t>
  </si>
  <si>
    <t>Jul '05</t>
  </si>
  <si>
    <t>Jun '05</t>
  </si>
  <si>
    <t>Aug '05</t>
  </si>
  <si>
    <t>Sept '05</t>
  </si>
  <si>
    <t>Oct '05</t>
  </si>
  <si>
    <t>Nov '05</t>
  </si>
  <si>
    <t>Jan '06</t>
  </si>
  <si>
    <t>Feb '06</t>
  </si>
  <si>
    <t>Mar '06</t>
  </si>
  <si>
    <t>Apr '06</t>
  </si>
  <si>
    <t>Jul '06</t>
  </si>
  <si>
    <t xml:space="preserve">Aug '06 </t>
  </si>
  <si>
    <t xml:space="preserve">Sept ' 06 </t>
  </si>
  <si>
    <t>Oct ' 06</t>
  </si>
  <si>
    <t>Nov '06</t>
  </si>
  <si>
    <t>Dec '06</t>
  </si>
  <si>
    <t>Jan '07</t>
  </si>
  <si>
    <t>Feb '07</t>
  </si>
  <si>
    <t>Mar '07</t>
  </si>
  <si>
    <t>Apr '07</t>
  </si>
  <si>
    <r>
      <t>Example 1</t>
    </r>
    <r>
      <rPr>
        <b/>
        <sz val="11"/>
        <rFont val="Arial"/>
        <family val="2"/>
      </rPr>
      <t xml:space="preserve"> - 
LT2 Bin Concentration Calculation - </t>
    </r>
    <r>
      <rPr>
        <b/>
        <sz val="11"/>
        <color indexed="10"/>
        <rFont val="Arial"/>
        <family val="2"/>
      </rPr>
      <t>24 to 47 samples</t>
    </r>
    <r>
      <rPr>
        <b/>
        <sz val="11"/>
        <rFont val="Arial"/>
        <family val="2"/>
      </rPr>
      <t xml:space="preserve">
Filtered System</t>
    </r>
  </si>
  <si>
    <t>Jun '06</t>
  </si>
  <si>
    <t>Sept '07</t>
  </si>
  <si>
    <t>May '006</t>
  </si>
  <si>
    <t>May '07</t>
  </si>
  <si>
    <t>PWS Name:  Slickville Water</t>
  </si>
  <si>
    <t>PWS ID: DC438273</t>
  </si>
  <si>
    <t>Dec '05</t>
  </si>
  <si>
    <t>PWS Name: Anytown</t>
  </si>
  <si>
    <t>PWS ID:  DC1234567</t>
  </si>
  <si>
    <t>Jun '07</t>
  </si>
  <si>
    <t>Jul '07</t>
  </si>
  <si>
    <t>Aug '07</t>
  </si>
  <si>
    <t>LT2 Bin Concentration: Highest 12-Month Mean</t>
  </si>
  <si>
    <r>
      <t xml:space="preserve">Example 2 - </t>
    </r>
    <r>
      <rPr>
        <b/>
        <sz val="11"/>
        <rFont val="Arial"/>
        <family val="2"/>
      </rPr>
      <t xml:space="preserve">
LT2 Bin Concentration Calculation - </t>
    </r>
    <r>
      <rPr>
        <b/>
        <sz val="11"/>
        <color indexed="10"/>
        <rFont val="Arial"/>
        <family val="2"/>
      </rPr>
      <t>24 to 47 samples</t>
    </r>
    <r>
      <rPr>
        <b/>
        <sz val="11"/>
        <rFont val="Arial"/>
        <family val="2"/>
      </rPr>
      <t xml:space="preserve">
Filtered System
</t>
    </r>
  </si>
  <si>
    <t>Source Name:</t>
  </si>
  <si>
    <t>Source ID:</t>
  </si>
  <si>
    <t>Source ID: 001</t>
  </si>
  <si>
    <t>Source ID: 002</t>
  </si>
  <si>
    <t>Source Name: Yuca Reservoir #2</t>
  </si>
  <si>
    <t>Source Name: Yuca Reservoir #1</t>
  </si>
  <si>
    <t>Treatment Plant Name: Yuca Plant</t>
  </si>
  <si>
    <t>Treatment Plant ID:  301</t>
  </si>
  <si>
    <t>Treatment Plant Name: Super Water Treatment Plant</t>
  </si>
  <si>
    <t>Treatment Plant ID:  302</t>
  </si>
  <si>
    <t>Treatment Plant Name:</t>
  </si>
  <si>
    <t>Treatment Plant ID:</t>
  </si>
  <si>
    <r>
      <t xml:space="preserve">Please enter all facility information including PWS NAME, PWSID, TREATMENT PLANT NAME, TREATMENT PLANT ID, most importantly, </t>
    </r>
    <r>
      <rPr>
        <b/>
        <sz val="10"/>
        <color indexed="10"/>
        <rFont val="Arial"/>
        <family val="2"/>
      </rPr>
      <t>SOURCE NAME and SOURCE ID.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</si>
</sst>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64" fontId="3" fillId="34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3" fillId="36" borderId="10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164" fontId="0" fillId="35" borderId="10" xfId="0" applyNumberFormat="1" applyFill="1" applyBorder="1" applyAlignment="1" applyProtection="1">
      <alignment/>
      <protection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9"/>
    </xf>
    <xf numFmtId="49" fontId="0" fillId="0" borderId="0" xfId="0" applyNumberFormat="1" applyAlignment="1">
      <alignment horizontal="left" wrapText="1" indent="2"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indent="2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34" borderId="13" xfId="0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15" xfId="0" applyBorder="1" applyAlignment="1">
      <alignment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134.8515625" style="22" customWidth="1"/>
    <col min="2" max="16384" width="9.140625" style="21" customWidth="1"/>
  </cols>
  <sheetData>
    <row r="1" ht="18.75" customHeight="1">
      <c r="A1" s="20" t="s">
        <v>12</v>
      </c>
    </row>
    <row r="2" ht="12.75">
      <c r="A2" s="25" t="s">
        <v>22</v>
      </c>
    </row>
    <row r="3" ht="12.75">
      <c r="A3" s="25" t="s">
        <v>21</v>
      </c>
    </row>
    <row r="4" ht="12.75">
      <c r="A4" s="25"/>
    </row>
    <row r="5" ht="12.75">
      <c r="A5" s="32" t="s">
        <v>75</v>
      </c>
    </row>
    <row r="6" ht="12.75">
      <c r="A6" s="26"/>
    </row>
    <row r="7" ht="12.75">
      <c r="A7" s="22" t="s">
        <v>13</v>
      </c>
    </row>
    <row r="9" ht="12.75">
      <c r="A9" s="22" t="s">
        <v>16</v>
      </c>
    </row>
    <row r="11" ht="12.75">
      <c r="A11" s="22" t="s">
        <v>24</v>
      </c>
    </row>
    <row r="12" ht="12.75">
      <c r="A12" s="23" t="s">
        <v>15</v>
      </c>
    </row>
    <row r="13" ht="12.75">
      <c r="A13" s="24" t="s">
        <v>14</v>
      </c>
    </row>
    <row r="14" ht="12.75">
      <c r="A14" s="24"/>
    </row>
    <row r="15" ht="12.75">
      <c r="A15" s="22" t="s">
        <v>17</v>
      </c>
    </row>
    <row r="17" ht="12.75">
      <c r="A17" s="22" t="s">
        <v>18</v>
      </c>
    </row>
    <row r="18" ht="25.5" customHeight="1">
      <c r="A18" s="27" t="s">
        <v>23</v>
      </c>
    </row>
    <row r="19" ht="25.5" customHeight="1">
      <c r="A19" s="27"/>
    </row>
    <row r="20" ht="12.75">
      <c r="A20" s="30" t="s">
        <v>19</v>
      </c>
    </row>
    <row r="22" ht="12.75">
      <c r="A22" s="30" t="s">
        <v>25</v>
      </c>
    </row>
    <row r="23" ht="12.75">
      <c r="A23" s="31" t="s">
        <v>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2" t="s">
        <v>26</v>
      </c>
      <c r="B1" s="43"/>
      <c r="C1" s="43"/>
      <c r="D1" s="43"/>
      <c r="E1" s="43"/>
      <c r="F1" s="43"/>
      <c r="G1" s="43"/>
      <c r="H1" s="34" t="s">
        <v>6</v>
      </c>
      <c r="I1" s="34"/>
      <c r="J1" s="34"/>
      <c r="K1" s="34"/>
      <c r="L1" s="34"/>
      <c r="M1" s="34"/>
    </row>
    <row r="2" spans="1:13" ht="12.75">
      <c r="A2" s="43"/>
      <c r="B2" s="43"/>
      <c r="C2" s="43"/>
      <c r="D2" s="43"/>
      <c r="E2" s="43"/>
      <c r="F2" s="43"/>
      <c r="G2" s="43"/>
      <c r="H2" s="34" t="s">
        <v>7</v>
      </c>
      <c r="I2" s="34"/>
      <c r="J2" s="34"/>
      <c r="K2" s="34"/>
      <c r="L2" s="34"/>
      <c r="M2" s="34"/>
    </row>
    <row r="3" spans="1:13" ht="12.75">
      <c r="A3" s="43"/>
      <c r="B3" s="43"/>
      <c r="C3" s="43"/>
      <c r="D3" s="43"/>
      <c r="E3" s="43"/>
      <c r="F3" s="43"/>
      <c r="G3" s="43"/>
      <c r="H3" s="34" t="s">
        <v>73</v>
      </c>
      <c r="I3" s="34"/>
      <c r="J3" s="34"/>
      <c r="K3" s="34"/>
      <c r="L3" s="34"/>
      <c r="M3" s="34"/>
    </row>
    <row r="4" spans="1:13" ht="12.75">
      <c r="A4" s="43"/>
      <c r="B4" s="43"/>
      <c r="C4" s="43"/>
      <c r="D4" s="43"/>
      <c r="E4" s="43"/>
      <c r="F4" s="43"/>
      <c r="G4" s="43"/>
      <c r="H4" s="44" t="s">
        <v>74</v>
      </c>
      <c r="I4" s="44"/>
      <c r="J4" s="44"/>
      <c r="K4" s="44"/>
      <c r="L4" s="44"/>
      <c r="M4" s="44"/>
    </row>
    <row r="5" spans="1:13" ht="12.75">
      <c r="A5" s="43"/>
      <c r="B5" s="43"/>
      <c r="C5" s="43"/>
      <c r="D5" s="43"/>
      <c r="E5" s="43"/>
      <c r="F5" s="43"/>
      <c r="G5" s="43"/>
      <c r="H5" s="33" t="s">
        <v>63</v>
      </c>
      <c r="I5" s="34"/>
      <c r="J5" s="34"/>
      <c r="K5" s="34"/>
      <c r="L5" s="34"/>
      <c r="M5" s="34"/>
    </row>
    <row r="6" spans="1:13" ht="12.75" customHeight="1">
      <c r="A6" s="43"/>
      <c r="B6" s="43"/>
      <c r="C6" s="43"/>
      <c r="D6" s="43"/>
      <c r="E6" s="43"/>
      <c r="F6" s="43"/>
      <c r="G6" s="43"/>
      <c r="H6" s="41" t="s">
        <v>64</v>
      </c>
      <c r="I6" s="41"/>
      <c r="J6" s="41"/>
      <c r="K6" s="41"/>
      <c r="L6" s="41"/>
      <c r="M6" s="41"/>
    </row>
    <row r="7" spans="1:13" ht="18" customHeight="1">
      <c r="A7" s="1" t="s">
        <v>9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3" ht="18" customHeight="1">
      <c r="A8" s="2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8" customHeight="1">
      <c r="A9" s="2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8" customHeight="1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11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11" t="s">
        <v>0</v>
      </c>
      <c r="M11" s="3" t="s">
        <v>0</v>
      </c>
    </row>
    <row r="12" spans="1:13" ht="18" customHeight="1">
      <c r="A12" s="8" t="s">
        <v>8</v>
      </c>
      <c r="B12" s="19">
        <f>AVERAGE(B8:B11)</f>
        <v>0</v>
      </c>
      <c r="C12" s="7">
        <f>AVERAGE(C8:C11)</f>
        <v>0</v>
      </c>
      <c r="D12" s="7">
        <f>AVERAGE(D8:D11)</f>
        <v>0</v>
      </c>
      <c r="E12" s="7">
        <f>AVERAGE(E8:E11)</f>
        <v>0</v>
      </c>
      <c r="F12" s="7">
        <f aca="true" t="shared" si="0" ref="F12:M12">AVERAGE(F8:F11)</f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</row>
    <row r="13" spans="1:13" ht="18" customHeight="1">
      <c r="A13" s="9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>
        <f>AVERAGE(B12:M12)</f>
        <v>0</v>
      </c>
    </row>
    <row r="14" spans="1:13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8" customHeight="1">
      <c r="A15" s="1" t="s">
        <v>9</v>
      </c>
      <c r="B15" s="2">
        <v>13</v>
      </c>
      <c r="C15" s="2">
        <v>14</v>
      </c>
      <c r="D15" s="2">
        <v>15</v>
      </c>
      <c r="E15" s="2">
        <v>16</v>
      </c>
      <c r="F15" s="2">
        <v>17</v>
      </c>
      <c r="G15" s="2">
        <v>18</v>
      </c>
      <c r="H15" s="2">
        <v>19</v>
      </c>
      <c r="I15" s="2">
        <v>20</v>
      </c>
      <c r="J15" s="2">
        <v>21</v>
      </c>
      <c r="K15" s="2">
        <v>22</v>
      </c>
      <c r="L15" s="2">
        <v>23</v>
      </c>
      <c r="M15" s="2">
        <v>24</v>
      </c>
    </row>
    <row r="16" spans="1:13" ht="18" customHeight="1">
      <c r="A16" s="2" t="s">
        <v>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8" customHeight="1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" customHeight="1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2" t="s">
        <v>11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</row>
    <row r="20" spans="1:13" ht="18" customHeight="1">
      <c r="A20" s="8" t="s">
        <v>8</v>
      </c>
      <c r="B20" s="7">
        <f aca="true" t="shared" si="1" ref="B20:G20">AVERAGE(B16:B19)</f>
        <v>0</v>
      </c>
      <c r="C20" s="7">
        <f t="shared" si="1"/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aca="true" t="shared" si="2" ref="H20:M20">AVERAGE(H16:H19)</f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</row>
    <row r="21" spans="1:13" ht="18" customHeight="1">
      <c r="A21" s="9" t="s">
        <v>1</v>
      </c>
      <c r="B21" s="6">
        <f>AVERAGE(C12:M12,B20)</f>
        <v>0</v>
      </c>
      <c r="C21" s="6">
        <f>AVERAGE(D12:M12,B20:C20)</f>
        <v>0</v>
      </c>
      <c r="D21" s="6">
        <f>AVERAGE(E12:M12,B20:D20)</f>
        <v>0</v>
      </c>
      <c r="E21" s="6">
        <f>AVERAGE(F12:M12,B20:E20)</f>
        <v>0</v>
      </c>
      <c r="F21" s="6">
        <f>AVERAGE(G12:M12,B20:F20)</f>
        <v>0</v>
      </c>
      <c r="G21" s="6">
        <f>AVERAGE(H12:M12,B20:G20)</f>
        <v>0</v>
      </c>
      <c r="H21" s="6">
        <f>AVERAGE(I12:M12,B20:H20)</f>
        <v>0</v>
      </c>
      <c r="I21" s="6">
        <f>AVERAGE(J12:M12,B20:I20)</f>
        <v>0</v>
      </c>
      <c r="J21" s="6">
        <f>AVERAGE(K12:M12,B20:J20)</f>
        <v>0</v>
      </c>
      <c r="K21" s="6">
        <f>AVERAGE(L12:M12,B20:K20)</f>
        <v>0</v>
      </c>
      <c r="L21" s="6">
        <f>AVERAGE(M12:Q12,B20:L20)</f>
        <v>0</v>
      </c>
      <c r="M21" s="6">
        <f>AVERAGE(B20:M20)</f>
        <v>0</v>
      </c>
    </row>
    <row r="22" spans="1:1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" customHeight="1">
      <c r="A23" s="1" t="s">
        <v>9</v>
      </c>
      <c r="B23" s="2">
        <v>25</v>
      </c>
      <c r="C23" s="2">
        <v>26</v>
      </c>
      <c r="D23" s="2">
        <v>27</v>
      </c>
      <c r="E23" s="2">
        <v>28</v>
      </c>
      <c r="F23" s="2">
        <v>29</v>
      </c>
      <c r="G23" s="2">
        <v>30</v>
      </c>
      <c r="H23" s="2">
        <v>31</v>
      </c>
      <c r="I23" s="2">
        <v>32</v>
      </c>
      <c r="J23" s="2">
        <v>33</v>
      </c>
      <c r="K23" s="2">
        <v>34</v>
      </c>
      <c r="L23" s="2">
        <v>35</v>
      </c>
      <c r="M23" s="2">
        <v>36</v>
      </c>
    </row>
    <row r="24" spans="1:13" ht="18" customHeight="1">
      <c r="A24" s="2" t="s">
        <v>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8" customHeight="1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>
      <c r="A26" s="2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>
      <c r="A27" s="2" t="s">
        <v>11</v>
      </c>
      <c r="B27" s="3"/>
      <c r="C27" s="3" t="s">
        <v>0</v>
      </c>
      <c r="D27" s="3" t="s">
        <v>0</v>
      </c>
      <c r="E27" s="3" t="s">
        <v>0</v>
      </c>
      <c r="F27" s="3" t="s">
        <v>0</v>
      </c>
      <c r="G27" s="3" t="s">
        <v>0</v>
      </c>
      <c r="H27" s="3" t="s">
        <v>0</v>
      </c>
      <c r="I27" s="3" t="s">
        <v>0</v>
      </c>
      <c r="J27" s="3"/>
      <c r="K27" s="3" t="s">
        <v>0</v>
      </c>
      <c r="L27" s="11" t="s">
        <v>0</v>
      </c>
      <c r="M27" s="3" t="s">
        <v>0</v>
      </c>
    </row>
    <row r="28" spans="1:13" ht="18" customHeight="1">
      <c r="A28" s="8" t="s">
        <v>8</v>
      </c>
      <c r="B28" s="7">
        <f aca="true" t="shared" si="3" ref="B28:M28">AVERAGE(B24:B27)</f>
        <v>0</v>
      </c>
      <c r="C28" s="7">
        <f t="shared" si="3"/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</row>
    <row r="29" spans="1:13" ht="18" customHeight="1">
      <c r="A29" s="9" t="s">
        <v>1</v>
      </c>
      <c r="B29" s="6">
        <f>AVERAGE(C20:M20,B28)</f>
        <v>0</v>
      </c>
      <c r="C29" s="6">
        <f>AVERAGE(D20:M20,B28:C28)</f>
        <v>0</v>
      </c>
      <c r="D29" s="6">
        <f>AVERAGE(E20:M20,B28:D28)</f>
        <v>0</v>
      </c>
      <c r="E29" s="6">
        <f>AVERAGE(F20:M20,B28:E28)</f>
        <v>0</v>
      </c>
      <c r="F29" s="6">
        <f>AVERAGE(G20:M20,B28:F28)</f>
        <v>0</v>
      </c>
      <c r="G29" s="6">
        <f>AVERAGE(H20:M20,B28:G28)</f>
        <v>0</v>
      </c>
      <c r="H29" s="6">
        <f>AVERAGE(I20:M20,B28:H28)</f>
        <v>0</v>
      </c>
      <c r="I29" s="6">
        <f>AVERAGE(J20:M20,B28:I28)</f>
        <v>0</v>
      </c>
      <c r="J29" s="6">
        <f>AVERAGE(K20:M20,B28:J28)</f>
        <v>0</v>
      </c>
      <c r="K29" s="6">
        <f>AVERAGE(L20:M20,B28:K28)</f>
        <v>0</v>
      </c>
      <c r="L29" s="6">
        <f>AVERAGE(M20,B28:L28)</f>
        <v>0</v>
      </c>
      <c r="M29" s="6">
        <f>AVERAGE(B28:M28)</f>
        <v>0</v>
      </c>
    </row>
    <row r="30" spans="1:13" ht="18" customHeight="1">
      <c r="A30" s="15"/>
      <c r="B30" s="12"/>
      <c r="C30" s="13"/>
      <c r="D30" s="5"/>
      <c r="E30" s="14"/>
      <c r="F30" s="5"/>
      <c r="G30" s="5"/>
      <c r="H30" s="5"/>
      <c r="I30" s="14"/>
      <c r="J30" s="14"/>
      <c r="K30" s="14"/>
      <c r="L30" s="14"/>
      <c r="M30" s="16"/>
    </row>
    <row r="31" spans="1:8" ht="27" customHeight="1">
      <c r="A31" s="35" t="s">
        <v>2</v>
      </c>
      <c r="B31" s="36"/>
      <c r="C31" s="37"/>
      <c r="D31" s="10">
        <f>MAX(M13,B21:M21,B29:M29)</f>
        <v>0</v>
      </c>
      <c r="F31" s="38" t="s">
        <v>5</v>
      </c>
      <c r="G31" s="39"/>
      <c r="H31" s="17">
        <f>IF(D31&lt;0.075,1,IF(AND(D31&gt;=0.075,D31&lt;1),2,IF(AND(D31&gt;=1,D31&lt;3),3,4)))</f>
        <v>1</v>
      </c>
    </row>
    <row r="32" ht="12.75">
      <c r="H32" s="18"/>
    </row>
    <row r="33" spans="1:13" ht="15.75" customHeight="1">
      <c r="A33" s="33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11">
    <mergeCell ref="H4:M4"/>
    <mergeCell ref="A33:M33"/>
    <mergeCell ref="A31:C31"/>
    <mergeCell ref="F31:G31"/>
    <mergeCell ref="A14:M14"/>
    <mergeCell ref="H6:M6"/>
    <mergeCell ref="A1:G6"/>
    <mergeCell ref="H1:M1"/>
    <mergeCell ref="H2:M2"/>
    <mergeCell ref="H5:M5"/>
    <mergeCell ref="H3:M3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5" sqref="H5:M6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5" t="s">
        <v>48</v>
      </c>
      <c r="B1" s="43"/>
      <c r="C1" s="43"/>
      <c r="D1" s="43"/>
      <c r="E1" s="43"/>
      <c r="F1" s="43"/>
      <c r="G1" s="43"/>
      <c r="H1" s="34" t="s">
        <v>53</v>
      </c>
      <c r="I1" s="34"/>
      <c r="J1" s="34"/>
      <c r="K1" s="34"/>
      <c r="L1" s="34"/>
      <c r="M1" s="34"/>
    </row>
    <row r="2" spans="1:13" ht="12.75">
      <c r="A2" s="43"/>
      <c r="B2" s="43"/>
      <c r="C2" s="43"/>
      <c r="D2" s="43"/>
      <c r="E2" s="43"/>
      <c r="F2" s="43"/>
      <c r="G2" s="43"/>
      <c r="H2" s="34" t="s">
        <v>54</v>
      </c>
      <c r="I2" s="34"/>
      <c r="J2" s="34"/>
      <c r="K2" s="34"/>
      <c r="L2" s="34"/>
      <c r="M2" s="34"/>
    </row>
    <row r="3" spans="1:13" ht="12.75">
      <c r="A3" s="43"/>
      <c r="B3" s="43"/>
      <c r="C3" s="43"/>
      <c r="D3" s="43"/>
      <c r="E3" s="43"/>
      <c r="F3" s="43"/>
      <c r="G3" s="43"/>
      <c r="H3" s="34" t="s">
        <v>69</v>
      </c>
      <c r="I3" s="34"/>
      <c r="J3" s="34"/>
      <c r="K3" s="34"/>
      <c r="L3" s="34"/>
      <c r="M3" s="34"/>
    </row>
    <row r="4" spans="1:13" ht="12.75">
      <c r="A4" s="43"/>
      <c r="B4" s="43"/>
      <c r="C4" s="43"/>
      <c r="D4" s="43"/>
      <c r="E4" s="43"/>
      <c r="F4" s="43"/>
      <c r="G4" s="43"/>
      <c r="H4" s="44" t="s">
        <v>70</v>
      </c>
      <c r="I4" s="44"/>
      <c r="J4" s="44"/>
      <c r="K4" s="44"/>
      <c r="L4" s="44"/>
      <c r="M4" s="44"/>
    </row>
    <row r="5" spans="1:13" ht="12.75">
      <c r="A5" s="43"/>
      <c r="B5" s="43"/>
      <c r="C5" s="43"/>
      <c r="D5" s="43"/>
      <c r="E5" s="43"/>
      <c r="F5" s="43"/>
      <c r="G5" s="43"/>
      <c r="H5" s="33" t="s">
        <v>68</v>
      </c>
      <c r="I5" s="33"/>
      <c r="J5" s="33"/>
      <c r="K5" s="33"/>
      <c r="L5" s="33"/>
      <c r="M5" s="33"/>
    </row>
    <row r="6" spans="1:13" ht="12.75" customHeight="1">
      <c r="A6" s="43"/>
      <c r="B6" s="43"/>
      <c r="C6" s="43"/>
      <c r="D6" s="43"/>
      <c r="E6" s="43"/>
      <c r="F6" s="43"/>
      <c r="G6" s="43"/>
      <c r="H6" s="41" t="s">
        <v>65</v>
      </c>
      <c r="I6" s="41"/>
      <c r="J6" s="41"/>
      <c r="K6" s="41"/>
      <c r="L6" s="41"/>
      <c r="M6" s="41"/>
    </row>
    <row r="7" spans="1:13" ht="18" customHeight="1">
      <c r="A7" s="1" t="s">
        <v>9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</row>
    <row r="8" spans="1:13" ht="18" customHeight="1">
      <c r="A8" s="2" t="s">
        <v>3</v>
      </c>
      <c r="B8" s="3">
        <v>0</v>
      </c>
      <c r="C8" s="3">
        <v>0</v>
      </c>
      <c r="D8" s="3">
        <v>0.1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0.1</v>
      </c>
      <c r="K8" s="3">
        <v>0</v>
      </c>
      <c r="L8" s="3">
        <v>0.1</v>
      </c>
      <c r="M8" s="3">
        <v>0</v>
      </c>
    </row>
    <row r="9" spans="1:13" ht="18" customHeight="1">
      <c r="A9" s="2" t="s">
        <v>4</v>
      </c>
      <c r="B9" s="3"/>
      <c r="C9" s="3">
        <v>0.2</v>
      </c>
      <c r="D9" s="3"/>
      <c r="E9" s="3">
        <v>0.2</v>
      </c>
      <c r="F9" s="3"/>
      <c r="G9" s="3">
        <v>0.2</v>
      </c>
      <c r="H9" s="3"/>
      <c r="I9" s="3">
        <v>0.2</v>
      </c>
      <c r="J9" s="3"/>
      <c r="K9" s="3">
        <v>0.2</v>
      </c>
      <c r="L9" s="3"/>
      <c r="M9" s="3">
        <v>0.2</v>
      </c>
    </row>
    <row r="10" spans="1:13" ht="18" customHeight="1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2" t="s">
        <v>11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11" t="s">
        <v>0</v>
      </c>
      <c r="M11" s="3" t="s">
        <v>0</v>
      </c>
    </row>
    <row r="12" spans="1:13" ht="18" customHeight="1">
      <c r="A12" s="8" t="s">
        <v>8</v>
      </c>
      <c r="B12" s="19">
        <f aca="true" t="shared" si="0" ref="B12:M12">AVERAGE(B8:B11)</f>
        <v>0</v>
      </c>
      <c r="C12" s="7">
        <f t="shared" si="0"/>
        <v>0.1</v>
      </c>
      <c r="D12" s="7">
        <f t="shared" si="0"/>
        <v>0.1</v>
      </c>
      <c r="E12" s="7">
        <f t="shared" si="0"/>
        <v>0.1</v>
      </c>
      <c r="F12" s="7">
        <f t="shared" si="0"/>
        <v>0</v>
      </c>
      <c r="G12" s="7">
        <f t="shared" si="0"/>
        <v>0.1</v>
      </c>
      <c r="H12" s="7">
        <f t="shared" si="0"/>
        <v>0</v>
      </c>
      <c r="I12" s="7">
        <f t="shared" si="0"/>
        <v>0.1</v>
      </c>
      <c r="J12" s="7">
        <f t="shared" si="0"/>
        <v>0.1</v>
      </c>
      <c r="K12" s="7">
        <f t="shared" si="0"/>
        <v>0.1</v>
      </c>
      <c r="L12" s="7">
        <f t="shared" si="0"/>
        <v>0.1</v>
      </c>
      <c r="M12" s="7">
        <f t="shared" si="0"/>
        <v>0.1</v>
      </c>
    </row>
    <row r="13" spans="1:13" ht="18" customHeight="1">
      <c r="A13" s="9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>
        <f>AVERAGE(B12:M12)</f>
        <v>0.075</v>
      </c>
    </row>
    <row r="14" spans="1:13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8" customHeight="1">
      <c r="A15" s="1" t="s">
        <v>9</v>
      </c>
      <c r="B15" s="2">
        <v>13</v>
      </c>
      <c r="C15" s="2">
        <v>14</v>
      </c>
      <c r="D15" s="2">
        <v>15</v>
      </c>
      <c r="E15" s="2">
        <v>16</v>
      </c>
      <c r="F15" s="2">
        <v>17</v>
      </c>
      <c r="G15" s="2">
        <v>18</v>
      </c>
      <c r="H15" s="2">
        <v>19</v>
      </c>
      <c r="I15" s="2">
        <v>20</v>
      </c>
      <c r="J15" s="2">
        <v>21</v>
      </c>
      <c r="K15" s="2">
        <v>22</v>
      </c>
      <c r="L15" s="2">
        <v>23</v>
      </c>
      <c r="M15" s="2">
        <v>24</v>
      </c>
    </row>
    <row r="16" spans="1:13" ht="18" customHeight="1">
      <c r="A16" s="2" t="s">
        <v>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0.1</v>
      </c>
      <c r="L16" s="3">
        <v>0</v>
      </c>
      <c r="M16" s="3">
        <v>0</v>
      </c>
    </row>
    <row r="17" spans="1:13" ht="18" customHeight="1">
      <c r="A17" s="2" t="s">
        <v>4</v>
      </c>
      <c r="B17" s="3"/>
      <c r="C17" s="3">
        <v>0.3</v>
      </c>
      <c r="D17" s="3"/>
      <c r="E17" s="3">
        <v>0.3</v>
      </c>
      <c r="F17" s="3"/>
      <c r="G17" s="3">
        <v>0.2</v>
      </c>
      <c r="H17" s="3"/>
      <c r="I17" s="3">
        <v>0.2</v>
      </c>
      <c r="J17" s="3"/>
      <c r="K17" s="3">
        <v>0</v>
      </c>
      <c r="L17" s="3"/>
      <c r="M17" s="3">
        <v>0.2</v>
      </c>
    </row>
    <row r="18" spans="1:13" ht="18" customHeight="1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2" t="s">
        <v>11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</row>
    <row r="20" spans="1:13" ht="18" customHeight="1">
      <c r="A20" s="8" t="s">
        <v>8</v>
      </c>
      <c r="B20" s="7">
        <f aca="true" t="shared" si="1" ref="B20:I20">AVERAGE(B16:B19)</f>
        <v>0</v>
      </c>
      <c r="C20" s="7">
        <f t="shared" si="1"/>
        <v>0.15</v>
      </c>
      <c r="D20" s="7">
        <f t="shared" si="1"/>
        <v>0</v>
      </c>
      <c r="E20" s="7">
        <f t="shared" si="1"/>
        <v>0.15</v>
      </c>
      <c r="F20" s="7">
        <f t="shared" si="1"/>
        <v>0</v>
      </c>
      <c r="G20" s="7">
        <f t="shared" si="1"/>
        <v>0.1</v>
      </c>
      <c r="H20" s="7">
        <f t="shared" si="1"/>
        <v>0</v>
      </c>
      <c r="I20" s="7">
        <f t="shared" si="1"/>
        <v>0.1</v>
      </c>
      <c r="J20" s="7">
        <f>AVERAGE(J16:J19)</f>
        <v>0</v>
      </c>
      <c r="K20" s="7">
        <f>AVERAGE(K16:K19)</f>
        <v>0.05</v>
      </c>
      <c r="L20" s="7">
        <f>AVERAGE(L16:L19)</f>
        <v>0</v>
      </c>
      <c r="M20" s="7">
        <f>AVERAGE(M16:M19)</f>
        <v>0.1</v>
      </c>
    </row>
    <row r="21" spans="1:13" ht="18" customHeight="1">
      <c r="A21" s="9" t="s">
        <v>1</v>
      </c>
      <c r="B21" s="6">
        <f>AVERAGE(C12:M12,B20)</f>
        <v>0.075</v>
      </c>
      <c r="C21" s="6">
        <f>AVERAGE(D12:M12,B20:C20)</f>
        <v>0.07916666666666666</v>
      </c>
      <c r="D21" s="6">
        <f>AVERAGE(E12:M12,B20:D20)</f>
        <v>0.07083333333333333</v>
      </c>
      <c r="E21" s="6">
        <f>AVERAGE(F12:M12,B20:E20)</f>
        <v>0.075</v>
      </c>
      <c r="F21" s="6">
        <f>AVERAGE(G12:M12,B20:F20)</f>
        <v>0.075</v>
      </c>
      <c r="G21" s="6">
        <f>AVERAGE(H12:M12,B20:G20)</f>
        <v>0.075</v>
      </c>
      <c r="H21" s="6">
        <f>AVERAGE(I12:M12,B20:H20)</f>
        <v>0.075</v>
      </c>
      <c r="I21" s="6">
        <f>AVERAGE(J12:M12,B20:I20)</f>
        <v>0.075</v>
      </c>
      <c r="J21" s="6">
        <f>AVERAGE(K12:M12,B20:J20)</f>
        <v>0.06666666666666667</v>
      </c>
      <c r="K21" s="6">
        <f>AVERAGE(L12:M12,B20:K20)</f>
        <v>0.0625</v>
      </c>
      <c r="L21" s="6">
        <f>AVERAGE(M12:Q12,B20:L20)</f>
        <v>0.05416666666666667</v>
      </c>
      <c r="M21" s="6">
        <f>AVERAGE(B20:M20)</f>
        <v>0.05416666666666667</v>
      </c>
    </row>
    <row r="22" spans="1:1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" customHeight="1">
      <c r="A23" s="1" t="s">
        <v>9</v>
      </c>
      <c r="B23" s="2">
        <v>25</v>
      </c>
      <c r="C23" s="2">
        <v>26</v>
      </c>
      <c r="D23" s="2">
        <v>27</v>
      </c>
      <c r="E23" s="2">
        <v>28</v>
      </c>
      <c r="F23" s="2">
        <v>29</v>
      </c>
      <c r="G23" s="2">
        <v>30</v>
      </c>
      <c r="H23" s="2">
        <v>31</v>
      </c>
      <c r="I23" s="2">
        <v>32</v>
      </c>
      <c r="J23" s="2">
        <v>33</v>
      </c>
      <c r="K23" s="2">
        <v>34</v>
      </c>
      <c r="L23" s="2">
        <v>35</v>
      </c>
      <c r="M23" s="2">
        <v>36</v>
      </c>
    </row>
    <row r="24" spans="1:13" ht="18" customHeight="1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8" customHeight="1">
      <c r="A26" s="2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>
      <c r="A27" s="2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1"/>
      <c r="M27" s="3"/>
    </row>
    <row r="28" spans="1:13" ht="18" customHeight="1">
      <c r="A28" s="8" t="s">
        <v>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9" t="s">
        <v>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8" customHeight="1">
      <c r="A30" s="15"/>
      <c r="B30" s="12"/>
      <c r="C30" s="13"/>
      <c r="D30" s="5"/>
      <c r="E30" s="14"/>
      <c r="F30" s="5"/>
      <c r="G30" s="5"/>
      <c r="H30" s="5"/>
      <c r="I30" s="14"/>
      <c r="J30" s="14"/>
      <c r="K30" s="14"/>
      <c r="L30" s="14"/>
      <c r="M30" s="16"/>
    </row>
    <row r="31" spans="1:8" ht="27" customHeight="1">
      <c r="A31" s="35" t="s">
        <v>61</v>
      </c>
      <c r="B31" s="36"/>
      <c r="C31" s="37"/>
      <c r="D31" s="10">
        <f>MAX(M13,B21:M21,B29:M29)</f>
        <v>0.07916666666666666</v>
      </c>
      <c r="F31" s="38" t="s">
        <v>5</v>
      </c>
      <c r="G31" s="39"/>
      <c r="H31" s="17">
        <f>IF(D31&lt;0.075,1,IF(AND(D31&gt;=0.075,D31&lt;1),2,IF(AND(D31&gt;=1,D31&lt;3),3,4)))</f>
        <v>2</v>
      </c>
    </row>
    <row r="32" ht="12.75">
      <c r="H32" s="18"/>
    </row>
    <row r="33" spans="1:13" ht="15.75" customHeight="1">
      <c r="A33" s="33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11">
    <mergeCell ref="H5:M5"/>
    <mergeCell ref="H6:M6"/>
    <mergeCell ref="A1:G6"/>
    <mergeCell ref="H1:M1"/>
    <mergeCell ref="H2:M2"/>
    <mergeCell ref="A33:M33"/>
    <mergeCell ref="A31:C31"/>
    <mergeCell ref="F31:G31"/>
    <mergeCell ref="A14:M14"/>
    <mergeCell ref="H3:M3"/>
    <mergeCell ref="H4:M4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3" sqref="H3:M6"/>
    </sheetView>
  </sheetViews>
  <sheetFormatPr defaultColWidth="9.140625" defaultRowHeight="12.75"/>
  <cols>
    <col min="1" max="1" width="15.7109375" style="0" customWidth="1"/>
  </cols>
  <sheetData>
    <row r="1" spans="1:13" ht="12.75" customHeight="1">
      <c r="A1" s="46" t="s">
        <v>62</v>
      </c>
      <c r="B1" s="47"/>
      <c r="C1" s="47"/>
      <c r="D1" s="47"/>
      <c r="E1" s="47"/>
      <c r="F1" s="47"/>
      <c r="G1" s="47"/>
      <c r="H1" s="34" t="s">
        <v>56</v>
      </c>
      <c r="I1" s="34"/>
      <c r="J1" s="34"/>
      <c r="K1" s="34"/>
      <c r="L1" s="34"/>
      <c r="M1" s="34"/>
    </row>
    <row r="2" spans="1:13" ht="12.75">
      <c r="A2" s="47"/>
      <c r="B2" s="47"/>
      <c r="C2" s="47"/>
      <c r="D2" s="47"/>
      <c r="E2" s="47"/>
      <c r="F2" s="47"/>
      <c r="G2" s="47"/>
      <c r="H2" s="34" t="s">
        <v>57</v>
      </c>
      <c r="I2" s="34"/>
      <c r="J2" s="34"/>
      <c r="K2" s="34"/>
      <c r="L2" s="34"/>
      <c r="M2" s="34"/>
    </row>
    <row r="3" spans="1:13" ht="12.75">
      <c r="A3" s="47"/>
      <c r="B3" s="47"/>
      <c r="C3" s="47"/>
      <c r="D3" s="47"/>
      <c r="E3" s="47"/>
      <c r="F3" s="47"/>
      <c r="G3" s="47"/>
      <c r="H3" s="34" t="s">
        <v>71</v>
      </c>
      <c r="I3" s="34"/>
      <c r="J3" s="34"/>
      <c r="K3" s="34"/>
      <c r="L3" s="34"/>
      <c r="M3" s="34"/>
    </row>
    <row r="4" spans="1:13" ht="12.75">
      <c r="A4" s="47"/>
      <c r="B4" s="47"/>
      <c r="C4" s="47"/>
      <c r="D4" s="47"/>
      <c r="E4" s="47"/>
      <c r="F4" s="47"/>
      <c r="G4" s="47"/>
      <c r="H4" s="44" t="s">
        <v>72</v>
      </c>
      <c r="I4" s="44"/>
      <c r="J4" s="44"/>
      <c r="K4" s="44"/>
      <c r="L4" s="44"/>
      <c r="M4" s="44"/>
    </row>
    <row r="5" spans="1:13" ht="12.75">
      <c r="A5" s="47"/>
      <c r="B5" s="47"/>
      <c r="C5" s="47"/>
      <c r="D5" s="47"/>
      <c r="E5" s="47"/>
      <c r="F5" s="47"/>
      <c r="G5" s="47"/>
      <c r="H5" s="33" t="s">
        <v>67</v>
      </c>
      <c r="I5" s="33"/>
      <c r="J5" s="33"/>
      <c r="K5" s="33"/>
      <c r="L5" s="33"/>
      <c r="M5" s="33"/>
    </row>
    <row r="6" spans="1:13" ht="12.75" customHeight="1">
      <c r="A6" s="48"/>
      <c r="B6" s="48"/>
      <c r="C6" s="48"/>
      <c r="D6" s="48"/>
      <c r="E6" s="48"/>
      <c r="F6" s="48"/>
      <c r="G6" s="48"/>
      <c r="H6" s="41" t="s">
        <v>66</v>
      </c>
      <c r="I6" s="41"/>
      <c r="J6" s="41"/>
      <c r="K6" s="41"/>
      <c r="L6" s="41"/>
      <c r="M6" s="41"/>
    </row>
    <row r="7" spans="1:13" ht="18" customHeight="1">
      <c r="A7" s="1" t="s">
        <v>9</v>
      </c>
      <c r="B7" s="28" t="s">
        <v>29</v>
      </c>
      <c r="C7" s="29" t="s">
        <v>28</v>
      </c>
      <c r="D7" s="29" t="s">
        <v>30</v>
      </c>
      <c r="E7" s="28" t="s">
        <v>31</v>
      </c>
      <c r="F7" s="28" t="s">
        <v>32</v>
      </c>
      <c r="G7" s="29" t="s">
        <v>33</v>
      </c>
      <c r="H7" s="29" t="s">
        <v>55</v>
      </c>
      <c r="I7" s="29" t="s">
        <v>34</v>
      </c>
      <c r="J7" s="29" t="s">
        <v>35</v>
      </c>
      <c r="K7" s="29" t="s">
        <v>36</v>
      </c>
      <c r="L7" s="29" t="s">
        <v>37</v>
      </c>
      <c r="M7" s="29" t="s">
        <v>51</v>
      </c>
    </row>
    <row r="8" spans="1:13" ht="18" customHeight="1">
      <c r="A8" s="2" t="s">
        <v>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8" customHeight="1">
      <c r="A9" s="2" t="s">
        <v>4</v>
      </c>
      <c r="B9" s="3"/>
      <c r="C9" s="3" t="s">
        <v>0</v>
      </c>
      <c r="D9" s="3"/>
      <c r="E9" s="3" t="s">
        <v>0</v>
      </c>
      <c r="F9" s="3"/>
      <c r="G9" s="3" t="s">
        <v>0</v>
      </c>
      <c r="H9" s="3"/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</row>
    <row r="10" spans="1:13" ht="18" customHeight="1">
      <c r="A10" s="2" t="s">
        <v>10</v>
      </c>
      <c r="B10" s="3"/>
      <c r="C10" s="3"/>
      <c r="D10" s="3"/>
      <c r="E10" s="3"/>
      <c r="F10" s="3"/>
      <c r="G10" s="3"/>
      <c r="H10" s="3"/>
      <c r="I10" s="3" t="s">
        <v>0</v>
      </c>
      <c r="J10" s="3"/>
      <c r="K10" s="3"/>
      <c r="L10" s="3"/>
      <c r="M10" s="3"/>
    </row>
    <row r="11" spans="1:13" ht="18" customHeight="1">
      <c r="A11" s="2" t="s">
        <v>11</v>
      </c>
      <c r="B11" s="3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/>
      <c r="K11" s="3" t="s">
        <v>0</v>
      </c>
      <c r="L11" s="11" t="s">
        <v>0</v>
      </c>
      <c r="M11" s="3" t="s">
        <v>0</v>
      </c>
    </row>
    <row r="12" spans="1:13" ht="18" customHeight="1">
      <c r="A12" s="8" t="s">
        <v>8</v>
      </c>
      <c r="B12" s="19">
        <f aca="true" t="shared" si="0" ref="B12:M12">AVERAGE(B8:B11)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</row>
    <row r="13" spans="1:13" ht="18" customHeight="1">
      <c r="A13" s="9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>
        <f>AVERAGE(B12:M12)</f>
        <v>0</v>
      </c>
    </row>
    <row r="14" spans="1:13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8" customHeight="1">
      <c r="A15" s="1" t="s">
        <v>9</v>
      </c>
      <c r="B15" s="29" t="s">
        <v>49</v>
      </c>
      <c r="C15" s="29" t="s">
        <v>38</v>
      </c>
      <c r="D15" s="29" t="s">
        <v>39</v>
      </c>
      <c r="E15" s="29" t="s">
        <v>40</v>
      </c>
      <c r="F15" s="29" t="s">
        <v>41</v>
      </c>
      <c r="G15" s="29" t="s">
        <v>42</v>
      </c>
      <c r="H15" s="29" t="s">
        <v>43</v>
      </c>
      <c r="I15" s="29" t="s">
        <v>44</v>
      </c>
      <c r="J15" s="29" t="s">
        <v>45</v>
      </c>
      <c r="K15" s="29" t="s">
        <v>46</v>
      </c>
      <c r="L15" s="29" t="s">
        <v>47</v>
      </c>
      <c r="M15" s="29" t="s">
        <v>52</v>
      </c>
    </row>
    <row r="16" spans="1:13" ht="18" customHeight="1">
      <c r="A16" s="2" t="s">
        <v>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0.2</v>
      </c>
      <c r="L16" s="3">
        <v>0</v>
      </c>
      <c r="M16" s="3">
        <v>0</v>
      </c>
    </row>
    <row r="17" spans="1:13" ht="18" customHeight="1">
      <c r="A17" s="2" t="s">
        <v>4</v>
      </c>
      <c r="B17" s="3" t="s">
        <v>0</v>
      </c>
      <c r="C17" s="3" t="s">
        <v>0</v>
      </c>
      <c r="D17" s="3" t="s">
        <v>0</v>
      </c>
      <c r="E17" s="3" t="s">
        <v>0</v>
      </c>
      <c r="F17" s="3">
        <v>0.3</v>
      </c>
      <c r="G17" s="3">
        <v>0.2</v>
      </c>
      <c r="H17" s="3" t="s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8" customHeight="1">
      <c r="A18" s="2" t="s">
        <v>10</v>
      </c>
      <c r="B18" s="3"/>
      <c r="C18" s="3"/>
      <c r="D18" s="3"/>
      <c r="E18" s="3"/>
      <c r="F18" s="3"/>
      <c r="G18" s="3" t="s">
        <v>0</v>
      </c>
      <c r="H18" s="3"/>
      <c r="I18" s="3">
        <v>0</v>
      </c>
      <c r="J18" s="3" t="s">
        <v>0</v>
      </c>
      <c r="K18" s="3"/>
      <c r="L18" s="3"/>
      <c r="M18" s="3"/>
    </row>
    <row r="19" spans="1:13" ht="18" customHeight="1">
      <c r="A19" s="2" t="s">
        <v>11</v>
      </c>
      <c r="B19" s="3" t="s">
        <v>0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</row>
    <row r="20" spans="1:13" ht="18" customHeight="1">
      <c r="A20" s="8" t="s">
        <v>8</v>
      </c>
      <c r="B20" s="7">
        <f aca="true" t="shared" si="1" ref="B20:I20">AVERAGE(B16:B19)</f>
        <v>0</v>
      </c>
      <c r="C20" s="7">
        <f t="shared" si="1"/>
        <v>0</v>
      </c>
      <c r="D20" s="7">
        <f t="shared" si="1"/>
        <v>0</v>
      </c>
      <c r="E20" s="7">
        <f t="shared" si="1"/>
        <v>0</v>
      </c>
      <c r="F20" s="7">
        <f t="shared" si="1"/>
        <v>0.15</v>
      </c>
      <c r="G20" s="7">
        <f t="shared" si="1"/>
        <v>0.1</v>
      </c>
      <c r="H20" s="7">
        <f t="shared" si="1"/>
        <v>0</v>
      </c>
      <c r="I20" s="7">
        <f t="shared" si="1"/>
        <v>0</v>
      </c>
      <c r="J20" s="7">
        <f>AVERAGE(J16:J19)</f>
        <v>0</v>
      </c>
      <c r="K20" s="7">
        <f>AVERAGE(K16:K19)</f>
        <v>0.1</v>
      </c>
      <c r="L20" s="7">
        <f>AVERAGE(L16:L19)</f>
        <v>0</v>
      </c>
      <c r="M20" s="7">
        <f>AVERAGE(M16:M19)</f>
        <v>0</v>
      </c>
    </row>
    <row r="21" spans="1:13" ht="18" customHeight="1">
      <c r="A21" s="9" t="s">
        <v>1</v>
      </c>
      <c r="B21" s="6">
        <f>AVERAGE(C12:M12,B20)</f>
        <v>0</v>
      </c>
      <c r="C21" s="6">
        <f>AVERAGE(D12:M12,B20:C20)</f>
        <v>0</v>
      </c>
      <c r="D21" s="6">
        <f>AVERAGE(E12:M12,B20:D20)</f>
        <v>0</v>
      </c>
      <c r="E21" s="6">
        <f>AVERAGE(F12:M12,B20:E20)</f>
        <v>0</v>
      </c>
      <c r="F21" s="6">
        <f>AVERAGE(G12:M12,B20:F20)</f>
        <v>0.012499999999999999</v>
      </c>
      <c r="G21" s="6">
        <f>AVERAGE(H12:M12,B20:G20)</f>
        <v>0.020833333333333332</v>
      </c>
      <c r="H21" s="6">
        <f>AVERAGE(I12:M12,B20:H20)</f>
        <v>0.020833333333333332</v>
      </c>
      <c r="I21" s="6">
        <f>AVERAGE(J12:M12,B20:I20)</f>
        <v>0.020833333333333332</v>
      </c>
      <c r="J21" s="6">
        <f>AVERAGE(K12:M12,B20:J20)</f>
        <v>0.020833333333333332</v>
      </c>
      <c r="K21" s="6">
        <f>AVERAGE(L12:M12,B20:K20)</f>
        <v>0.029166666666666664</v>
      </c>
      <c r="L21" s="6">
        <f>AVERAGE(M12:Q12,B20:L20)</f>
        <v>0.029166666666666664</v>
      </c>
      <c r="M21" s="6">
        <f>AVERAGE(B20:M20)</f>
        <v>0.029166666666666664</v>
      </c>
    </row>
    <row r="22" spans="1:1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" customHeight="1">
      <c r="A23" s="1" t="s">
        <v>9</v>
      </c>
      <c r="B23" s="29" t="s">
        <v>58</v>
      </c>
      <c r="C23" s="29" t="s">
        <v>59</v>
      </c>
      <c r="D23" s="29" t="s">
        <v>60</v>
      </c>
      <c r="E23" s="29" t="s">
        <v>50</v>
      </c>
      <c r="F23" s="2">
        <v>29</v>
      </c>
      <c r="G23" s="2">
        <v>30</v>
      </c>
      <c r="H23" s="2">
        <v>31</v>
      </c>
      <c r="I23" s="2">
        <v>32</v>
      </c>
      <c r="J23" s="2">
        <v>33</v>
      </c>
      <c r="K23" s="2">
        <v>34</v>
      </c>
      <c r="L23" s="2">
        <v>35</v>
      </c>
      <c r="M23" s="2">
        <v>36</v>
      </c>
    </row>
    <row r="24" spans="1:13" ht="18" customHeight="1">
      <c r="A24" s="2" t="s">
        <v>3</v>
      </c>
      <c r="B24" s="3">
        <v>0.2</v>
      </c>
      <c r="C24" s="3">
        <v>0</v>
      </c>
      <c r="D24" s="3">
        <v>0</v>
      </c>
      <c r="E24" s="3">
        <v>0</v>
      </c>
      <c r="F24" s="3"/>
      <c r="G24" s="3"/>
      <c r="H24" s="3"/>
      <c r="I24" s="3"/>
      <c r="J24" s="3"/>
      <c r="K24" s="3"/>
      <c r="L24" s="3"/>
      <c r="M24" s="3"/>
    </row>
    <row r="25" spans="1:13" ht="18" customHeight="1">
      <c r="A25" s="2" t="s">
        <v>4</v>
      </c>
      <c r="B25" s="3">
        <v>0</v>
      </c>
      <c r="C25" s="3">
        <v>0.3</v>
      </c>
      <c r="D25" s="3">
        <v>0</v>
      </c>
      <c r="E25" s="3">
        <v>0.2</v>
      </c>
      <c r="F25" s="3"/>
      <c r="G25" s="3"/>
      <c r="H25" s="3"/>
      <c r="I25" s="3"/>
      <c r="J25" s="3"/>
      <c r="K25" s="3"/>
      <c r="L25" s="3"/>
      <c r="M25" s="3"/>
    </row>
    <row r="26" spans="1:13" ht="18" customHeight="1">
      <c r="A26" s="2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customHeight="1">
      <c r="A27" s="2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1"/>
      <c r="M27" s="3"/>
    </row>
    <row r="28" spans="1:13" ht="18" customHeight="1">
      <c r="A28" s="8" t="s">
        <v>8</v>
      </c>
      <c r="B28" s="7">
        <f>AVERAGE(B24:B27)</f>
        <v>0.1</v>
      </c>
      <c r="C28" s="7">
        <f>AVERAGE(C24:C27)</f>
        <v>0.15</v>
      </c>
      <c r="D28" s="7">
        <f>AVERAGE(D24:D27)</f>
        <v>0</v>
      </c>
      <c r="E28" s="7">
        <f>AVERAGE(E24:E27)</f>
        <v>0.1</v>
      </c>
      <c r="F28" s="7" t="s">
        <v>0</v>
      </c>
      <c r="G28" s="7"/>
      <c r="H28" s="7"/>
      <c r="I28" s="7"/>
      <c r="J28" s="7"/>
      <c r="K28" s="7"/>
      <c r="L28" s="7"/>
      <c r="M28" s="7"/>
    </row>
    <row r="29" spans="1:13" ht="18" customHeight="1">
      <c r="A29" s="9" t="s">
        <v>1</v>
      </c>
      <c r="B29" s="6">
        <f>AVERAGE(C20:M20,B28)</f>
        <v>0.0375</v>
      </c>
      <c r="C29" s="6">
        <f>AVERAGE(D20:M20,B28:C28)</f>
        <v>0.049999999999999996</v>
      </c>
      <c r="D29" s="6">
        <f>AVERAGE(E20:M20,B28:D28)</f>
        <v>0.049999999999999996</v>
      </c>
      <c r="E29" s="6">
        <f>AVERAGE(F20:M20,B28:E28)</f>
        <v>0.05833333333333333</v>
      </c>
      <c r="F29" s="6" t="s">
        <v>0</v>
      </c>
      <c r="G29" s="6"/>
      <c r="H29" s="6"/>
      <c r="I29" s="6"/>
      <c r="J29" s="6"/>
      <c r="K29" s="6"/>
      <c r="L29" s="6"/>
      <c r="M29" s="6"/>
    </row>
    <row r="30" spans="1:13" ht="18" customHeight="1">
      <c r="A30" s="15"/>
      <c r="B30" s="12"/>
      <c r="C30" s="13"/>
      <c r="D30" s="5"/>
      <c r="E30" s="14"/>
      <c r="F30" s="5"/>
      <c r="G30" s="5"/>
      <c r="H30" s="5"/>
      <c r="I30" s="14"/>
      <c r="J30" s="14"/>
      <c r="K30" s="14"/>
      <c r="L30" s="14"/>
      <c r="M30" s="16"/>
    </row>
    <row r="31" spans="1:8" ht="27" customHeight="1">
      <c r="A31" s="35" t="s">
        <v>2</v>
      </c>
      <c r="B31" s="36"/>
      <c r="C31" s="37"/>
      <c r="D31" s="10">
        <f>MAX(M13,B21:M21,B29:M29)</f>
        <v>0.05833333333333333</v>
      </c>
      <c r="F31" s="38" t="s">
        <v>5</v>
      </c>
      <c r="G31" s="39"/>
      <c r="H31" s="17">
        <f>IF(D31&lt;0.075,1,IF(AND(D31&gt;=0.075,D31&lt;1),2,IF(AND(D31&gt;=1,D31&lt;3),3,4)))</f>
        <v>1</v>
      </c>
    </row>
    <row r="32" ht="12.75">
      <c r="H32" s="18"/>
    </row>
    <row r="33" spans="1:13" ht="15.75" customHeight="1">
      <c r="A33" s="33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</sheetData>
  <sheetProtection/>
  <mergeCells count="11">
    <mergeCell ref="H6:M6"/>
    <mergeCell ref="A1:G6"/>
    <mergeCell ref="H1:M1"/>
    <mergeCell ref="H2:M2"/>
    <mergeCell ref="A33:M33"/>
    <mergeCell ref="A31:C31"/>
    <mergeCell ref="F31:G31"/>
    <mergeCell ref="A14:M14"/>
    <mergeCell ref="H3:M3"/>
    <mergeCell ref="H4:M4"/>
    <mergeCell ref="H5:M5"/>
  </mergeCells>
  <printOptions/>
  <pageMargins left="0.75" right="0.75" top="1" bottom="1" header="0.5" footer="0.5"/>
  <pageSetup fitToHeight="1" fitToWidth="1" horizontalDpi="600" verticalDpi="600" orientation="landscape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sconley</dc:creator>
  <cp:keywords/>
  <dc:description/>
  <cp:lastModifiedBy>Kevin W Anderson</cp:lastModifiedBy>
  <cp:lastPrinted>2007-08-14T18:26:34Z</cp:lastPrinted>
  <dcterms:created xsi:type="dcterms:W3CDTF">2006-12-12T15:36:13Z</dcterms:created>
  <dcterms:modified xsi:type="dcterms:W3CDTF">2016-11-16T13:28:20Z</dcterms:modified>
  <cp:category/>
  <cp:version/>
  <cp:contentType/>
  <cp:contentStatus/>
</cp:coreProperties>
</file>